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LATAFORMA JCA ATLANTICO\IV. PLATAFORMA ESTRATÉGICA\4.10. PLAN OPERATIVO CSJ\"/>
    </mc:Choice>
  </mc:AlternateContent>
  <bookViews>
    <workbookView xWindow="0" yWindow="0" windowWidth="20490" windowHeight="7155"/>
  </bookViews>
  <sheets>
    <sheet name="PLAN OPERATIVO 2018" sheetId="1" r:id="rId1"/>
    <sheet name="Hoja3" sheetId="6" r:id="rId2"/>
    <sheet name="Hoja2" sheetId="4" r:id="rId3"/>
  </sheets>
  <definedNames>
    <definedName name="_xlnm._FilterDatabase" localSheetId="2" hidden="1">Hoja2!$A$1:$AN$14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1" l="1"/>
  <c r="K8" i="1"/>
  <c r="K11" i="1"/>
  <c r="K12" i="1"/>
  <c r="K14" i="1"/>
  <c r="L14" i="1"/>
  <c r="K16" i="1"/>
  <c r="L16" i="1"/>
  <c r="K17" i="1"/>
  <c r="L17" i="1"/>
  <c r="K19" i="1"/>
  <c r="K20" i="1"/>
  <c r="K21" i="1"/>
  <c r="K22" i="1"/>
  <c r="K23" i="1"/>
  <c r="K25" i="1"/>
  <c r="K26" i="1"/>
  <c r="K27" i="1"/>
  <c r="K28" i="1"/>
  <c r="K74" i="6" l="1"/>
  <c r="J74" i="6"/>
  <c r="J73" i="6"/>
  <c r="K73" i="6" s="1"/>
  <c r="K72" i="6"/>
  <c r="J72" i="6"/>
  <c r="J71" i="6"/>
  <c r="K71" i="6" s="1"/>
  <c r="K69" i="6"/>
  <c r="K68" i="6"/>
  <c r="K67" i="6"/>
  <c r="K66" i="6"/>
  <c r="K65" i="6"/>
  <c r="K64" i="6"/>
  <c r="J64" i="6"/>
  <c r="J63" i="6"/>
  <c r="K63" i="6" s="1"/>
  <c r="K62" i="6"/>
  <c r="J62" i="6"/>
  <c r="J61" i="6"/>
  <c r="K61" i="6" s="1"/>
  <c r="K60" i="6"/>
  <c r="J60" i="6"/>
  <c r="J59" i="6"/>
  <c r="K59" i="6" s="1"/>
  <c r="K58" i="6"/>
  <c r="J58" i="6"/>
  <c r="J57" i="6"/>
  <c r="K57" i="6" s="1"/>
  <c r="K56" i="6"/>
  <c r="J56" i="6"/>
  <c r="J55" i="6"/>
  <c r="K55" i="6" s="1"/>
  <c r="K52" i="6"/>
  <c r="K51" i="6"/>
  <c r="K48" i="6"/>
  <c r="K47" i="6"/>
  <c r="K46" i="6"/>
  <c r="K45" i="6"/>
  <c r="K44" i="6"/>
  <c r="K43" i="6"/>
  <c r="K41" i="6"/>
  <c r="K39" i="6"/>
  <c r="K37" i="6"/>
  <c r="K36" i="6"/>
  <c r="K34" i="6"/>
  <c r="K33" i="6"/>
  <c r="K32" i="6"/>
  <c r="K31" i="6"/>
  <c r="K29" i="6"/>
  <c r="K28" i="6"/>
  <c r="K27" i="6"/>
  <c r="K26" i="6"/>
  <c r="K25" i="6"/>
  <c r="L23" i="6"/>
  <c r="K23" i="6"/>
  <c r="L22" i="6"/>
  <c r="K22" i="6"/>
  <c r="L20" i="6"/>
  <c r="K20" i="6"/>
  <c r="K18" i="6"/>
  <c r="K17" i="6"/>
  <c r="K14" i="6"/>
  <c r="K13" i="6"/>
  <c r="L4" i="6"/>
  <c r="K4" i="6"/>
  <c r="J4" i="6"/>
  <c r="I4" i="6"/>
  <c r="H52" i="4" l="1"/>
  <c r="I52" i="4" s="1"/>
  <c r="H51" i="4"/>
  <c r="I51" i="4" s="1"/>
  <c r="H50" i="4"/>
  <c r="I50" i="4" s="1"/>
  <c r="H49" i="4"/>
  <c r="I49" i="4" s="1"/>
  <c r="I47" i="4"/>
  <c r="I46" i="4"/>
  <c r="I45" i="4"/>
  <c r="I44" i="4"/>
  <c r="I43" i="4"/>
  <c r="H42" i="4"/>
  <c r="I42" i="4" s="1"/>
  <c r="H41" i="4"/>
  <c r="I41" i="4" s="1"/>
  <c r="H40" i="4"/>
  <c r="I40" i="4" s="1"/>
  <c r="H39" i="4"/>
  <c r="I39" i="4" s="1"/>
  <c r="H38" i="4"/>
  <c r="I38" i="4" s="1"/>
  <c r="H37" i="4"/>
  <c r="I37" i="4" s="1"/>
  <c r="H36" i="4"/>
  <c r="I36" i="4" s="1"/>
  <c r="H35" i="4"/>
  <c r="I35" i="4" s="1"/>
  <c r="H34" i="4"/>
  <c r="I34" i="4" s="1"/>
  <c r="H33" i="4"/>
  <c r="I33" i="4" s="1"/>
  <c r="I32" i="4"/>
  <c r="I31" i="4"/>
  <c r="I30" i="4"/>
  <c r="I29" i="4"/>
  <c r="I28" i="4"/>
  <c r="I27" i="4"/>
  <c r="I26" i="4"/>
  <c r="I25" i="4"/>
  <c r="I23" i="4"/>
  <c r="I21" i="4"/>
  <c r="I20" i="4"/>
  <c r="I19" i="4"/>
  <c r="I18" i="4"/>
  <c r="I17" i="4"/>
  <c r="I16" i="4"/>
  <c r="I15" i="4"/>
  <c r="I14" i="4"/>
  <c r="I13" i="4"/>
  <c r="I12" i="4"/>
  <c r="I11" i="4"/>
  <c r="I10" i="4"/>
  <c r="I9" i="4"/>
  <c r="I8" i="4"/>
  <c r="I7" i="4"/>
  <c r="I6" i="4"/>
  <c r="I5" i="4"/>
  <c r="I3" i="4"/>
  <c r="I2" i="4"/>
  <c r="K63" i="1"/>
  <c r="J68" i="1" l="1"/>
  <c r="K68" i="1" s="1"/>
  <c r="J67" i="1"/>
  <c r="K67" i="1" s="1"/>
  <c r="J66" i="1"/>
  <c r="K66" i="1" s="1"/>
  <c r="J65" i="1"/>
  <c r="K65" i="1" s="1"/>
  <c r="K62" i="1"/>
  <c r="K61" i="1"/>
  <c r="K60" i="1"/>
  <c r="K59" i="1"/>
  <c r="J58" i="1"/>
  <c r="K58" i="1" s="1"/>
  <c r="J57" i="1"/>
  <c r="K57" i="1" s="1"/>
  <c r="J56" i="1"/>
  <c r="K56" i="1" s="1"/>
  <c r="J55" i="1"/>
  <c r="K55" i="1" s="1"/>
  <c r="J54" i="1"/>
  <c r="K54" i="1" s="1"/>
  <c r="J53" i="1"/>
  <c r="K53" i="1" s="1"/>
  <c r="J52" i="1"/>
  <c r="K52" i="1" s="1"/>
  <c r="K51" i="1"/>
  <c r="J51" i="1"/>
  <c r="J50" i="1"/>
  <c r="K50" i="1" s="1"/>
  <c r="J49" i="1"/>
  <c r="K49" i="1" s="1"/>
  <c r="K46" i="1"/>
  <c r="K45" i="1"/>
  <c r="K42" i="1"/>
  <c r="K41" i="1"/>
  <c r="K40" i="1"/>
  <c r="K39" i="1"/>
  <c r="K38" i="1"/>
  <c r="K37" i="1"/>
  <c r="K35" i="1"/>
  <c r="K33" i="1"/>
  <c r="K31" i="1"/>
  <c r="K30" i="1"/>
</calcChain>
</file>

<file path=xl/comments1.xml><?xml version="1.0" encoding="utf-8"?>
<comments xmlns="http://schemas.openxmlformats.org/spreadsheetml/2006/main">
  <authors>
    <author>Rita</author>
  </authors>
  <commentList>
    <comment ref="I50" authorId="0" shapeId="0">
      <text>
        <r>
          <rPr>
            <b/>
            <sz val="9"/>
            <color indexed="81"/>
            <rFont val="Tahoma"/>
            <family val="2"/>
          </rPr>
          <t xml:space="preserve">Mayerlin: esta cantidad es mayor al número de empleados, debido a que se suma la población mensualmente y esto hace que el número sea mayor. </t>
        </r>
      </text>
    </comment>
    <comment ref="I52" authorId="0" shapeId="0">
      <text>
        <r>
          <rPr>
            <b/>
            <sz val="9"/>
            <color indexed="81"/>
            <rFont val="Tahoma"/>
            <family val="2"/>
          </rPr>
          <t xml:space="preserve">Mayerlin: esta cantidad es mayor al número de empleados, debido a que se suma la población mensualmente y esto hace que el número sea mayor. </t>
        </r>
      </text>
    </comment>
  </commentList>
</comments>
</file>

<file path=xl/comments2.xml><?xml version="1.0" encoding="utf-8"?>
<comments xmlns="http://schemas.openxmlformats.org/spreadsheetml/2006/main">
  <authors>
    <author>Rita</author>
  </authors>
  <commentList>
    <comment ref="I56" authorId="0" shapeId="0">
      <text>
        <r>
          <rPr>
            <b/>
            <sz val="9"/>
            <color indexed="81"/>
            <rFont val="Tahoma"/>
            <family val="2"/>
          </rPr>
          <t xml:space="preserve">Mayerlin: esta cantidad es mayor al número de empleados, debido a que se suma la población mensualmente y esto hace que el número sea mayor. </t>
        </r>
      </text>
    </comment>
    <comment ref="I58" authorId="0" shapeId="0">
      <text>
        <r>
          <rPr>
            <b/>
            <sz val="9"/>
            <color indexed="81"/>
            <rFont val="Tahoma"/>
            <family val="2"/>
          </rPr>
          <t xml:space="preserve">Mayerlin: esta cantidad es mayor al número de empleados, debido a que se suma la población mensualmente y esto hace que el número sea mayor. </t>
        </r>
      </text>
    </comment>
  </commentList>
</comments>
</file>

<file path=xl/comments3.xml><?xml version="1.0" encoding="utf-8"?>
<comments xmlns="http://schemas.openxmlformats.org/spreadsheetml/2006/main">
  <authors>
    <author>Rita</author>
  </authors>
  <commentList>
    <comment ref="G34" authorId="0" shapeId="0">
      <text>
        <r>
          <rPr>
            <b/>
            <sz val="9"/>
            <color indexed="81"/>
            <rFont val="Tahoma"/>
            <family val="2"/>
          </rPr>
          <t xml:space="preserve">Mayerlin: esta cantidad es mayor al número de empleados, debido a que se suma la población mensualmente y esto hace que el número sea mayor. </t>
        </r>
      </text>
    </comment>
    <comment ref="G36" authorId="0" shapeId="0">
      <text>
        <r>
          <rPr>
            <b/>
            <sz val="9"/>
            <color indexed="81"/>
            <rFont val="Tahoma"/>
            <family val="2"/>
          </rPr>
          <t xml:space="preserve">Mayerlin: esta cantidad es mayor al número de empleados, debido a que se suma la población mensualmente y esto hace que el número sea mayor. </t>
        </r>
      </text>
    </comment>
  </commentList>
</comments>
</file>

<file path=xl/sharedStrings.xml><?xml version="1.0" encoding="utf-8"?>
<sst xmlns="http://schemas.openxmlformats.org/spreadsheetml/2006/main" count="1069" uniqueCount="294">
  <si>
    <t>1 TRIM</t>
  </si>
  <si>
    <t>2 TRIM</t>
  </si>
  <si>
    <t>3  TRIM</t>
  </si>
  <si>
    <t>4 TRIM</t>
  </si>
  <si>
    <t>actividades ejecutadas</t>
  </si>
  <si>
    <t>actividades programadas</t>
  </si>
  <si>
    <t>% de Ejecución</t>
  </si>
  <si>
    <t>PLAN OPERATIVO INSTITUCIONAL AÑO 2018</t>
  </si>
  <si>
    <t>POLITICAS INSTITUCIONALES</t>
  </si>
  <si>
    <t>OBJETIVO</t>
  </si>
  <si>
    <t>META</t>
  </si>
  <si>
    <t xml:space="preserve">ACTIVIDADES </t>
  </si>
  <si>
    <t>PROCESO RESPONSABLE</t>
  </si>
  <si>
    <t>RESPONSABLE DE EJECUCION</t>
  </si>
  <si>
    <t>RECURSOS</t>
  </si>
  <si>
    <t>INDICADOR</t>
  </si>
  <si>
    <t>CANTIDAD PROYECTADA</t>
  </si>
  <si>
    <t>CANTIDAD EJECUTADA</t>
  </si>
  <si>
    <t>PORCENTAJE DE EJECUCION</t>
  </si>
  <si>
    <t>FUENTE DE VERIFICACION</t>
  </si>
  <si>
    <t>PERIODICIDAD DE SEGUIMIENTO</t>
  </si>
  <si>
    <t>ENE</t>
  </si>
  <si>
    <t>FEB</t>
  </si>
  <si>
    <t>MAR</t>
  </si>
  <si>
    <t>ABR</t>
  </si>
  <si>
    <t>MAY</t>
  </si>
  <si>
    <t>JUN</t>
  </si>
  <si>
    <t>JUL</t>
  </si>
  <si>
    <t>AGO</t>
  </si>
  <si>
    <t>SEP</t>
  </si>
  <si>
    <t>OCT</t>
  </si>
  <si>
    <t>NOV</t>
  </si>
  <si>
    <t>DIC</t>
  </si>
  <si>
    <t>TRIMESTRE I</t>
  </si>
  <si>
    <t>SEPT</t>
  </si>
  <si>
    <t>FRECUENCIA</t>
  </si>
  <si>
    <t>UNIDAD DE MEDIDA</t>
  </si>
  <si>
    <t>CANTIDAD REALIZADA</t>
  </si>
  <si>
    <t>% DE EJECUCION</t>
  </si>
  <si>
    <t>TRIMESTRE II</t>
  </si>
  <si>
    <t>SEMESTRE III</t>
  </si>
  <si>
    <t>SEMESTRE IV</t>
  </si>
  <si>
    <t>Política de Rediseños Organizacionales</t>
  </si>
  <si>
    <t xml:space="preserve">Aumentar la capacidad del aparato judicial del Distrito  cuando se detecte un aumento considerable en la demanda de justicia. </t>
  </si>
  <si>
    <t>Generar oportunidad en las decisiones judiciales.</t>
  </si>
  <si>
    <t>Revisión de las solicitudes presentadas por los funcionarios judiciales para que se les aumente la planta de personal o sean creados despachos judiciales de descongestión luego de la revision de las estadisticas reportadas en el SIERJU.</t>
  </si>
  <si>
    <t>REORDENAMIENTO JUDICIAL</t>
  </si>
  <si>
    <t>CONSEJO SECCIONAL</t>
  </si>
  <si>
    <t>Equipo de computo                    Auxiliar Judicial                                 Red</t>
  </si>
  <si>
    <t>Numero de Solicitudes</t>
  </si>
  <si>
    <t>Consejo Seccional</t>
  </si>
  <si>
    <t>TRIMESTRAL</t>
  </si>
  <si>
    <t>x</t>
  </si>
  <si>
    <t>Durante el primer trimestre se radicaron 4 solicitudes de reordenamientos, las cuales se efectuó el reparto entre los despachos para el estudio, se efectuó la revision estadistica y se cotejó con la justificacion de la solicitud respecto a la necesidad</t>
  </si>
  <si>
    <t xml:space="preserve">De oficio esta Corporació estudio el proyecto para  la creacion de un cargo de un (1) Profesional Universitario con Funciones Secretariales y conferir facultades a fin de crear una oficina de apoyo para los Juzgados de la cabecera municipal de Soledad. Lo anteiror con base en una serie de situaciones identificas las cuales permitian determinar la necesidas para el establecimiento de una oficina de servicios en el circuito de soledad. </t>
  </si>
  <si>
    <t>Elaboracion de los conceptos de reordenamiento ya sea para solicitar ante la UDAE la creación de nuevos cargos o despachos, o, en su defecto hacer uso de las facultades delegadas por el Consejo Superior para el ejercicio de competencias, en este sentido; Presentación del proyecto a la Sala Superior si a ello hubiere lugar</t>
  </si>
  <si>
    <t>Proyecto</t>
  </si>
  <si>
    <t>En atencion a la solictud recibida se le impartió el tramite, concluyendo que se profiere concepto favorable para la creación de dos (2) cargos de escribiente de tribunal nominado a la Secretaria de la Sala Jurisdiccional Disciplinaria teniendo en cuenta en analisis estadistico realizado</t>
  </si>
  <si>
    <t>En este segundo trimestre se radicaron 10 solicitudes de reordenamiento, de las cuales se dieron tramite a todas, sin embargo, en una de ellas no se profirió inmediantamente el concepto toda vez que faltaba un repote de la informacion y se le solicitó ampliacion de la solicitud al funcioanrio judicial</t>
  </si>
  <si>
    <t>Política de Desarrollo del Talento Humano</t>
  </si>
  <si>
    <t>Mejoramiento del Procedimiento de la Administración de la Carrera Judicial de la Seccional</t>
  </si>
  <si>
    <t>Realizar las visitas a los despachos judiciales para establecer el estado en que se encuentran, con el fin de calificar el factor organización del trabajo de los jueces y hacer las recomendaciones correctivas a que haya lugar.</t>
  </si>
  <si>
    <t>Apoyar los procesos de selección y concurso de los méritos para cargos de funcionarios y empleados de la rama judicial.</t>
  </si>
  <si>
    <t>ADMINISTRACION DE LA CARRERA JUDICIAL</t>
  </si>
  <si>
    <t>Auxiliar Judicial
Equipo de Computo
Red</t>
  </si>
  <si>
    <t>Porcentaje de Públicación de registro de elegibles.</t>
  </si>
  <si>
    <t>Durante el primer trimestre se continuó efectuando la publicacion de los registros de los empleados tanto de las convocatorias No. 2 y No. 3</t>
  </si>
  <si>
    <t xml:space="preserve">En el segundo trimestre, adicional a la conformacion y la publicacion de los registros de empleados tanto de las convocatorias No. 2 y No. 3, se hizo seguimiento a los registros de elegibles de la Convocatoria No. 22 correspondiente a funcionarios. Para efectos de la conformacion de la lista de elegibles. </t>
  </si>
  <si>
    <t xml:space="preserve">Proyectar los conceptos a las solicitudes de traslado.                                              </t>
  </si>
  <si>
    <t>Auxiliar Judicial
solicitud del empleado de carrera
Calificación de servicios del nominador
Equipo de computo</t>
  </si>
  <si>
    <t xml:space="preserve">Porcentaje de conceptos de traslados a las solicitudes allegadas.
</t>
  </si>
  <si>
    <t>Durante el primer trimestre se radicaron 8 solicitudes de traslados tanto de funcionarios como empleados en este circuito judicial las cuales fueron tramitadas oportunamente dentro del periodo</t>
  </si>
  <si>
    <t xml:space="preserve">En este segundo trimestre se presentaron 7 solicitudes de traslados de empleos o funcinarios las cuales fueron tramitadas y decididas profiriendo la correspondiente resolucion </t>
  </si>
  <si>
    <t xml:space="preserve">Aplicación del enfoque de Género en las decisiones judiciales </t>
  </si>
  <si>
    <t xml:space="preserve">Fortalecer las competencias de los servidores judiciales para que puedan incluir la perspectiva de género en los procedimientos y  decisiones judiciales   </t>
  </si>
  <si>
    <t xml:space="preserve">Apoyar el desarrollo de los eventos académicos. </t>
  </si>
  <si>
    <t>FORMACION JUDICIAL</t>
  </si>
  <si>
    <t xml:space="preserve">Plan </t>
  </si>
  <si>
    <t>Politica tecnologica</t>
  </si>
  <si>
    <t>Garantizar la difusión de todas las actividades y actuaciones de la Sala Administrativa y la Dirección Seccional de Barranquilla</t>
  </si>
  <si>
    <t xml:space="preserve">Elaboracion de la matriz de comunicaciones                                                                                </t>
  </si>
  <si>
    <t>COMUNICACIÓN INSTITUCIONAL</t>
  </si>
  <si>
    <t>COORDINADOR DE COMUNICACIONES</t>
  </si>
  <si>
    <t>Equipo de computo                          Red</t>
  </si>
  <si>
    <t>Matriz de comunicaciones</t>
  </si>
  <si>
    <t>Ejecucion de las actividades programadas en la matriz de comunicaciones</t>
  </si>
  <si>
    <t>Numero de actividades Ejecutadas/Numero de Actividades Programadas</t>
  </si>
  <si>
    <t>Atender los requerimientos y necesidades en materia salarial, prestacional, de protección social, bienestar y el desarrollo de competencias, a partir de
herramientas de gestión y control que permitan ofrecer una respuesta ágil y oportuna a los servidores.</t>
  </si>
  <si>
    <t>Actualizar las novedades de personal en la planta del sistema de gestion humana kactus</t>
  </si>
  <si>
    <t>GESTION HUMANA</t>
  </si>
  <si>
    <t>COORDINADORA DE TALENTO HUMANO</t>
  </si>
  <si>
    <r>
      <rPr>
        <sz val="11"/>
        <rFont val="Calibri"/>
        <family val="2"/>
        <scheme val="minor"/>
      </rPr>
      <t xml:space="preserve">Equipo de computo                                      Software de gestion humana          Asistentes administrativos,  auxiliares administrativos </t>
    </r>
    <r>
      <rPr>
        <sz val="11"/>
        <color rgb="FF9C6500"/>
        <rFont val="Calibri"/>
        <family val="2"/>
        <scheme val="minor"/>
      </rPr>
      <t xml:space="preserve"> </t>
    </r>
  </si>
  <si>
    <t>Numero de novedades ejecutadas/numero de novedades recibidas</t>
  </si>
  <si>
    <t>sistema de gestion humana kactus</t>
  </si>
  <si>
    <t>En el primer trimestre del año se recibieron 99 novedades las cuales fueron efectivamente registradas en el software de gestion humana kactus.</t>
  </si>
  <si>
    <t>En el primer trimestre del año se recibieron 428 novedades las cuales fueron efectivamente registradas en el software de gestion humana kactus.</t>
  </si>
  <si>
    <t>Efectuar la liquidacion y pago de la nomina y seguridad social</t>
  </si>
  <si>
    <t>Nomina programada / nomina liquidada</t>
  </si>
  <si>
    <t>Se proyectó la liquidacion y pago de un numero de (6) seis nominas tanto definitivas como normales, las cuales se llevaron a cabo en su totalidad.</t>
  </si>
  <si>
    <t>Se proyectó la liquidacion y pago de un numero de (8) ocho nominas tanato de defitivas como normal y dos de retroactivo, llevandose a cabo en su totalidad.</t>
  </si>
  <si>
    <t>Atender los requerimientos, recursos y consultas en materia salarial, prestacional y seguridad social</t>
  </si>
  <si>
    <t xml:space="preserve">Numero de requerimiento en materia salarial y prestacional/ numero de requerimientos </t>
  </si>
  <si>
    <t>indicador de requerimietos atendidos</t>
  </si>
  <si>
    <t>Para este primer trimestre del año ingresaron 38 requerimientos sobre reclamacion de derechos salriales y prestacionales, de las cuales hasta esta la fecha se han constestado 24, las 14 restantes estan todavia dentro del termino legal para dar respuesta.</t>
  </si>
  <si>
    <t>Realizar el recobro de incapacidades</t>
  </si>
  <si>
    <t>Numero de incapacidades recobradas/numero de incapacidades generadas</t>
  </si>
  <si>
    <t>software kactus, carpetas de recobros programas y enlaces con las eps , recibidos y documentos varios de recobro .</t>
  </si>
  <si>
    <t>Realizar requerimientos y recobros por mayores valores pagados</t>
  </si>
  <si>
    <t>Numero de recobros por mayores valores pagados realizados/numero de mayores valores pagados</t>
  </si>
  <si>
    <t>archivo de gestion</t>
  </si>
  <si>
    <t>Realizar la defensa de la Rama Judicial en procesos judiciales y prejudiciales en los que funge como demando el Estado.</t>
  </si>
  <si>
    <t>CONSTRUIR UN ARCHIVO DE LOS PROCESOS JUDICIALES DISPONIBLE EN TODO MOMENTO, DE FACIL ACCESO Y BUSQUEDA, CON EL FIN DE PROPORCIONAR OPORTUNAMENTE CUALQUIER INFORMACION QUE SE REQUIERA.</t>
  </si>
  <si>
    <t>Representar a la Nación - Rama judicial en los procesos judiciales y conciliaciones prejudiciales.</t>
  </si>
  <si>
    <t>ASISTENCIA LEGAL</t>
  </si>
  <si>
    <t>COORDINADORA DE ASISTENCIA LEGAL</t>
  </si>
  <si>
    <t>Equipo de computo, abogados, sistema Ekogui.</t>
  </si>
  <si>
    <t>Número de procesos y audiencias prejudiciales  que los funcionarios de esta oficina tienen a cargo/ Número total de procesos judiciales y prejudiciales</t>
  </si>
  <si>
    <t>Expedientes de procesos</t>
  </si>
  <si>
    <t xml:space="preserve">Se representó a la Nación - Rama Judicial en diligencias prejudiciales a instancia de la  Procuraduría General de la Nación y en los procesos judiciales activos en que dicha entidad actúa como parte en lo contencioso administrativo.  </t>
  </si>
  <si>
    <t>Se representó a la Nación - Rama Judicial en diligencias prejudiciales a instancia de la  Procuraduría General de la Nación y en los procesos judiciales activos en que dicha entidad actúa como parte en lo contencioso administrativo.  Quedó pendiente por contestar cuatro (4) demandas sobre las cuales aún se está dentro del término de Ley.</t>
  </si>
  <si>
    <t>Resolver consultas, emitir conceptos jurídicos, responder derechos de petición, tutelas  y atender trámites administrativos.</t>
  </si>
  <si>
    <t>Número de requerimientos atendidos oportunamente/ Número total de requerimientos</t>
  </si>
  <si>
    <t>Carpetas de requerimientos atendidos y archivo SIGOBIUS</t>
  </si>
  <si>
    <t xml:space="preserve">Se dió trámite efectivo a los requerimientos, conceptos y peticiones efectuados a través de resoluciones y oficios. </t>
  </si>
  <si>
    <t>Realizar la convocatoria del Comité de Conciliacion y Defensa Judicial de la Rama Judicial</t>
  </si>
  <si>
    <t>Número de sesiones realizadas/Número de sesiones programadas</t>
  </si>
  <si>
    <t>Carpeta de actas de comité de conciliacion</t>
  </si>
  <si>
    <t>Se realizaron 6 sesiones del comité de conciliacion y defensa de la Rama Judicial</t>
  </si>
  <si>
    <t>Registrar los procesos en Ekogui</t>
  </si>
  <si>
    <t>Número de procesos actualizados en Ekogui/ Número de procesos total Ekoqui</t>
  </si>
  <si>
    <t>Registro de actuacciones en EKOGUI</t>
  </si>
  <si>
    <t>N/A</t>
  </si>
  <si>
    <t>En Auditoría interna realizada en el primer trimestre se halló un totoal de 357 procesos sin actualizar</t>
  </si>
  <si>
    <t>Se realizó un plan de choque, se asignaron en forma temporal dos empleados adicionales a la oficina de asisitencia legal y se logró  actulizar 257 procesos., quedando pendiente 102, los cuals no han sido posible ingresarlos en la plataforma debiddo a que  no se encuentran físicamente los expediente en esta oficina, razón por la cual se estan realizando las gestiones necesarias para reconstruirlos,   tales como solicitar copia de cada uno de ellos en los diferentes Despachos Judiciales en forma verbal y por escrito a través de derecho de petición.</t>
  </si>
  <si>
    <t>Gestionar, administrar y mantener los recursos informaticos y de comunicaciones para el desarrollo de los objetivos informaticos.</t>
  </si>
  <si>
    <t>Atender los requerimientos tecnicos de los despachos judiciales y dependencias administrativas</t>
  </si>
  <si>
    <t>GESTION TECNOLOGICA</t>
  </si>
  <si>
    <t>COORDINADOR SOPORTE TECNOLOGICO</t>
  </si>
  <si>
    <t xml:space="preserve">Tecnico en sistemas
 Hardtwarey  personal de outsurcing
Red de Telecomunicaciones 
</t>
  </si>
  <si>
    <t>REQUERIMIENTOS ATENDIDOS / NUMERO TOTAL DE REQUERIMIENTOS</t>
  </si>
  <si>
    <t>Formatos de requerimientos tecnologicos</t>
  </si>
  <si>
    <t>Se atendieron todos los requerimientos presentados por los despachos y dependencias</t>
  </si>
  <si>
    <t>Realizar mantenimiento preventivo a los equipos de cómputo.</t>
  </si>
  <si>
    <t>Se realizaron los mantenimientos preventivos a todos los equipos de computo de la seccional.</t>
  </si>
  <si>
    <t>ADQUIRIR Y ADMINISTRAR OPORTUNAMENTE LOS BIENES Y SERVICIOS REQUERIDOS POR LA RAMA JUDICIAL EN CADA VIGENCIA</t>
  </si>
  <si>
    <t xml:space="preserve">LOGRAR CONCIENTIZAR A LOS FUNCIONARIOS Y EMPLEADOS DE LA RAMA JUDICIAL EN EL ATLÁNTICO, SOBRE EL USO RACIONAL DE LOS SERVICIOS PÚBLICOS Y LA SEGURIDAD DE LOS DESPACHOS JUDICIALES    </t>
  </si>
  <si>
    <t>Elaborar el Plan Anual de Adquisiciones de acuerdo a las necesidades identificadas en el distrito de Barranquilla.</t>
  </si>
  <si>
    <t>ADQUISICION DE BIENES Y SERVICIOS</t>
  </si>
  <si>
    <t>COORDINADOR DE ADMINISTRATIVA</t>
  </si>
  <si>
    <t>Equipo de cómputo 
Red
Reporte de ejecución presupuestal - Programa SIIF</t>
  </si>
  <si>
    <t>Documento que contenga el plan anual de adquisiciones de acuerdo a las necesidades identificadas en el distrito judicial de Barranquilla.</t>
  </si>
  <si>
    <t>www.colombiacompra.gov.co</t>
  </si>
  <si>
    <t xml:space="preserve">De conformidad con las exigencias impartidas para llevar a cabo los procesos de Contratación de la Seccional, se elaboró el Plan Anual de Adquisiciones vigencia 2017, el cual fue publicado en el SECOP en el mes de enero, permitiendo a la entidad aumentar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</si>
  <si>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Elaborar  los contratos de acuerdo con las condiciones establecidas en el proceso contractual.</t>
  </si>
  <si>
    <t xml:space="preserve">Plan anual de adquisiciones
Programa SIIF
SICOF
Colombia compre eficiente </t>
  </si>
  <si>
    <t xml:space="preserve">Número de contratos de acuerdo con las condiciones establecidas en el proceso contractual </t>
  </si>
  <si>
    <t>Consecutivo de carpetas de contratos- SICOF</t>
  </si>
  <si>
    <t>En este primer trimestre del año se realizaron 67 procesos de contratacion en la modalidad de contratacion directa, minima cuantia y prestacion de servicios y suministros.</t>
  </si>
  <si>
    <t xml:space="preserve">En este segundo trimestre  se realizaron 20 procesos de contratacion en la modalidad de contracion directa, minima cuantia. </t>
  </si>
  <si>
    <t>En este tercer trimestre  se realizaron 45 procesos de contratacion en la modalidad de contracion directa, minima cuantia y prestacion de servicio y suministro.</t>
  </si>
  <si>
    <t>Politica de calidad de la justicia</t>
  </si>
  <si>
    <t>Realizar el plan de sostenimiento del SIGCMA para la vigencia</t>
  </si>
  <si>
    <t>MEJORAMIENTO DEL SISTEMA INTEGRADO DE GESTION DE LA CALIDAD Y MEDIO AMBIENTE</t>
  </si>
  <si>
    <t>COORDINADOR DE CALIDAD</t>
  </si>
  <si>
    <t>equipo de computo,  software de calidad, red</t>
  </si>
  <si>
    <t>Plan SIGCMA</t>
  </si>
  <si>
    <t>plan</t>
  </si>
  <si>
    <t>numero de seguimientos realizados/sobre numero de seguimentos programados</t>
  </si>
  <si>
    <t xml:space="preserve">informes trimestrales </t>
  </si>
  <si>
    <t xml:space="preserve">En este periodo se realizó una  reunion de comité de calidad en el que se hizo seguimiento de medicion y analisis de indicadores. </t>
  </si>
  <si>
    <t>En este periodo se sencibilizó los enlaces de procesos para ue levantaran acciones preventivas, correctivas o de mejora.</t>
  </si>
  <si>
    <t xml:space="preserve">En este periodo se realizó una  reunion de comité de calidad en el que se hizo seguimiento del plan operativo institucional. Asi mismo se hizo el seguimiento al plan de sostenimiento y de capacitacion.   </t>
  </si>
  <si>
    <t xml:space="preserve">En este periodo se realizó una  reunion de comité de calidad en el que se hizo seguimiento a los mapas de riesgos. </t>
  </si>
  <si>
    <t>numero de informes realizados / numero de informes programados</t>
  </si>
  <si>
    <t>se llevo a cabo reunion de comité de calidad en el que se hizo seguimiento al SIGMA</t>
  </si>
  <si>
    <t>Politica de infraestructura judicial</t>
  </si>
  <si>
    <t>Llevar a cabo, el desarrollo, modernización, acondicionamiento, mantenimiento y operación sostenible de la infraestructura física de la Rama Judicial, en armonía con el crecimiento y evolución de la demanda de justicia en todo el territorio nacional; aplicando criterios de racionalización y priorización de los recursos de inversión.</t>
  </si>
  <si>
    <t>Diseñar el plan anual de mantenimiento preventivo y correctivo de acuerdo al presupuesto asignado por la unidad de infraestructura fisica.</t>
  </si>
  <si>
    <t>MEJORAMIENTO DE INFRAESTRUTURA FISICA</t>
  </si>
  <si>
    <t>COORDINADOR DE MANTENIMIENTO DE INFRAESTRUCTURA</t>
  </si>
  <si>
    <t>Equipos de computo, materiales, herramientas y tecnicos</t>
  </si>
  <si>
    <t xml:space="preserve">Plan anual de mantenimiento </t>
  </si>
  <si>
    <t>Dentro de este trimestre se diseñó el plan de mantenimiento de infraestructura</t>
  </si>
  <si>
    <t>Atender los requerimientos sobre mantenimiento y mejora de infraestructura a tráves de la ejecucion de las obras identificadas en el plan anual de mantenimiento.</t>
  </si>
  <si>
    <t>Requerimientos atendidos oportunamente/ numero total de requerimientos</t>
  </si>
  <si>
    <t>Dentro de este trimestre se ejecutaron 130 requerimientos segíun el plan de mantenimiento preventivo de aire y de mto. de baños e iluminación.</t>
  </si>
  <si>
    <t>Dentro de este trimestre se ejecutaron 180 requerimientos segíun el plan de mantenimiento correctivos de aire y de mto. de baños e iluminación.</t>
  </si>
  <si>
    <t>Política de Democratización de la Administración de Justicia</t>
  </si>
  <si>
    <t>Gestionar los recursos del Presupuesto General de la Nacion, asi como realiza el control y seguimiento al manejo adecuado y eficiente de los fondos especiales de la Rama Judicial y el recaudo a travez de los procesos de cobro coactivo dde las obligaciones que reconozcan derechos a favor de la Rama Judicial, para fortalecer la independencia y autonomia de la Administracion de Justiccia</t>
  </si>
  <si>
    <t>GESTION FINANCEIRA Y PRESUPUESTAL</t>
  </si>
  <si>
    <t>COODINADOR DE PRESUPUESTO</t>
  </si>
  <si>
    <t xml:space="preserve">Programa SIIF Nación 
Apropiación disponible 
Equipo de cómputo
Red </t>
  </si>
  <si>
    <t>COORDINADOR DE CONTABILIDAD</t>
  </si>
  <si>
    <t xml:space="preserve"> 
Coordinador Contabilidad
Programa SIIF Nación 
Equipo de cómputo
Red </t>
  </si>
  <si>
    <t>Politica de proteccion y seguridad</t>
  </si>
  <si>
    <t>Desarrollar las actividades de promoción y prevención que permitan mejorar las condiciones de trabajo y salud de los funcionarios y empleados.</t>
  </si>
  <si>
    <t>Prevenir los  de Desórdenes Músculo Esqueléticos en servidores de la Ram Judicial Seccional Barranquilla -Programa "Muévete Rama":  Realización de Pausas saludables, convocatoria, formación, seguimiento y evaluación  de Líderes de auto cuidado y pausas saludables</t>
  </si>
  <si>
    <t>Ejecutar las actividades del programa de prevención de riesgo biomecánico.</t>
  </si>
  <si>
    <t>SEGURIDAD Y SALUD EN EL TRABAJO.</t>
  </si>
  <si>
    <t>COORDINADORA DE SEGURIDAD Y SALUD EN EL TRABAJO</t>
  </si>
  <si>
    <t>Profesionales ARL positiva
Equipo de cómputo 
Medios Audiovisuales
Despachos Judiciales          Recursos Físicos</t>
  </si>
  <si>
    <t>Indicadores deCumplimiento</t>
  </si>
  <si>
    <t>Actas de intervención, Listados de asistencia .</t>
  </si>
  <si>
    <t>Se realizaron 166 actividades en edificios de la ciudad de Barranquilla, cabeceras municipales y municioios.</t>
  </si>
  <si>
    <t>Se realizaron 261 actividades en edificios de la ciudad de Barranquilla, cabeceras municipales y municioios.</t>
  </si>
  <si>
    <t>Indicadores de Cobertura</t>
  </si>
  <si>
    <t>Ejecutar las actividades de prevención de riesgo psicosocial.</t>
  </si>
  <si>
    <t>Profesionales de la ARL Positiva 
Equipo de cómputo                 Recurso fisicos  
Medios Audiovisuales
Despachos Judiciales</t>
  </si>
  <si>
    <t>Se realizaron 86 actividades en edificios de la ciudad de Barranquilla, cabeceras municipales y municioios. La cobertura se disparo debido a que se cubrio mayor personal del presupuestado en la betria de riesgo psicosocial.</t>
  </si>
  <si>
    <t>Se realizaron 162 actividades en edificios de la ciudad de Barranquilla, cabeceras municipales y municioios. La cobertura se disparo debido a que se cubrio mayor personal del presupuestado en la betria de riesgo psicosocial.</t>
  </si>
  <si>
    <t xml:space="preserve"> Ejecutar actividades de inspecciones de condiciones de seguridad</t>
  </si>
  <si>
    <t>Profesionales ARL positiva    Recurso Fisico
Equipo de cómputo 
Medios Audiovisuales
Despachos Judiciales</t>
  </si>
  <si>
    <t>Se realizaron 4 actividades en edificios de la ciudad de Barranquilla, cabeceras municipales y municioios.</t>
  </si>
  <si>
    <t>Se realizaron 6 actividades en edificios de la ciudad de Barranquilla, cabeceras municipales y municioios.</t>
  </si>
  <si>
    <t xml:space="preserve">Ejecutar actividades de prevención de accidentes de trabajo por oficinas.                             </t>
  </si>
  <si>
    <t>Profesionales ARL positiva
Equipo de cómputo 
Medios Audiovisuales
Despachos Judiciales</t>
  </si>
  <si>
    <t>Indicadores de cumplimiento</t>
  </si>
  <si>
    <t>Se realizaron 2 actividades en edificios de la ciudad de Barranquilla, cabeceras municipales y municioios.</t>
  </si>
  <si>
    <t>Se realizaron 3 actividades en edificios de la ciudad de Barranquilla, cabeceras municipales y municioios.</t>
  </si>
  <si>
    <t>Indicadores de cobertura</t>
  </si>
  <si>
    <t>Realizar actividades para la prevención riesgo público.</t>
  </si>
  <si>
    <t>Realizar actividades para la prevención seguridad vial a Conductores y demás actores viales, Segumiento al Plan Estratégico de Seguridad Vial.</t>
  </si>
  <si>
    <t>Indicadores de Cumplimiento</t>
  </si>
  <si>
    <t>Se realizaron   actividades en edificios de la ciudad de Barranquilla, cabeceras municipales y municioios.</t>
  </si>
  <si>
    <t xml:space="preserve">Se realizaron   actividades en edificios de la ciudad de Barranquilla. Se le hizo  Actualización y seguimiento al  PESV de la Seccional </t>
  </si>
  <si>
    <t>Llevar a cabo a actividades para la prevención y atención de emergencias a brigadistas, COE, elaboraciòn de planes de emergencias municipios tipo 3 (Juzgado Promiscuo)</t>
  </si>
  <si>
    <t>Capacitación a brigada de emergencias Elaboración de plan de Emergeicas Tipo 3 Municipio tipo III: JDO Prom campo de la  Cruz</t>
  </si>
  <si>
    <t>Capacitación a brigada de emergencias , COE, simulacro edifico Telecom. Plan de emergencia  tipo II:  Palacio de justicia de Soledad</t>
  </si>
  <si>
    <t>Identificación de peligros y valoración de riesgos</t>
  </si>
  <si>
    <t>Informes y/o documentos de la matriz correspondiente.</t>
  </si>
  <si>
    <t>Se elaboró matriz de peligros en los juzgados promiscuos de Campo de la Cruz y Suan</t>
  </si>
  <si>
    <t>Se elaboró matriz de peligros en el palacio de jusiticia de Soledad, edificio Tipo II</t>
  </si>
  <si>
    <t>Realizar capacitaciones y acompañamiento al Comité paritario de seguridad y salud en el trabajo - COPASST.</t>
  </si>
  <si>
    <t>Profesionales ARL positiva
Equipo de cómputo 
Medios Audiovisuales
Servidores Judiciales</t>
  </si>
  <si>
    <t>Se realizarón 3 reuniones de seguimiento y formación al COPASST</t>
  </si>
  <si>
    <t>Se realizarón  3 reuniones de seguimiento y formación al COPASST</t>
  </si>
  <si>
    <t>Realizar actividades masivas para la promosión de la salud y la prevención de las enfermedades laborales de los Servidores Judiciales, enfocadas a los programas de Riesgo Sicosocial, Riesgo Biomecanico y Seguridad Industrial.</t>
  </si>
  <si>
    <t>Profesionales ARL positiva
Equipo de cómputo 
Medios Audiovisuales
Centros Recreativos</t>
  </si>
  <si>
    <t>No se programaron actividades masivas en el primer semestre.</t>
  </si>
  <si>
    <t>Se realizó la semana de la seguridad y salud en el trabajo en la ciudad de Barranquilla y los municipios de Soledad y sabanalarga, al igual que visitas moviles a los despachos de municipios aledaños, se realizarón 2 encuentrso de municipios.</t>
  </si>
  <si>
    <t>Para este primer trimestre se realizaron 18 solicitudes de reintegro por mayores valores pagados y se obtuvo 17 reintegros efectivos.</t>
  </si>
  <si>
    <t>Realizar seguimiento a los mapas de riesgos</t>
  </si>
  <si>
    <t>Hacer seguimiento a la Ejecucion Presupuestal de la seccional</t>
  </si>
  <si>
    <t>(Recursos comprometidos (A) / Recursos apropiados (B))*100.</t>
  </si>
  <si>
    <t xml:space="preserve">Informes trimestrales </t>
  </si>
  <si>
    <t>Si  bien la meta final de la ejecucion del presupuesto en la vigendia 2017 es el 100%, en la medición parcial correspondiente a este tremitre superamos la meta en un 12,87%</t>
  </si>
  <si>
    <t>En la medición parcial correspondiente a este tremitre superamos la meta en un 18,53%</t>
  </si>
  <si>
    <t>Controlar la Ejecución del Cupo PAC Vigencia Actual.</t>
  </si>
  <si>
    <t>COORDINADOR DE TESORERIA</t>
  </si>
  <si>
    <t>Solicitudes PAC dependencias consolidadas Vigencia actual
Equipo de Computo
Red
Asignación PAC Nivel Nacional</t>
  </si>
  <si>
    <t>Ejecucion PAC Gastos Generales UE 08  CSF Dependencias/Asignación PAC Gastos Generales UE 08 CSF  Nivel Nacional</t>
  </si>
  <si>
    <t>Listados mensuales PAC detallado SIIF Nacion</t>
  </si>
  <si>
    <t>Al final del primer trimestre del 2018 presentamos una ejecución del 83%, siendo la inejecucion del 17% ocasionado por sobreestimaciones en servicios publicos especificacmente en Energía e impuesto predial</t>
  </si>
  <si>
    <t>Al final del segundo trimestre del 2018 presentamos una ejecución del 94% y una inejecución del 16% ocasionado por sobrestimaciones, a partir del mes de Junio de 2018 nos asignaron unicamente el 34% del PAC Solicitado, lo cual generó retrasos en pagos por lo causado en el mes de Mayo de 2018</t>
  </si>
  <si>
    <t>Ejecucion PAC  Gastos Generales UE 02  CSF Dependencias/Asignación PAC Gastos Generales UE 02 CSF  Nivel Nacional</t>
  </si>
  <si>
    <t>Elaborar conciliaciones de saldos contables SIIF - Nación con cada una de las áreas.</t>
  </si>
  <si>
    <t xml:space="preserve">Número de conciliaciones de saldos en contabilidad con las areas de almacen, recursos humanos, GCC, tesorería, asistencia legal. </t>
  </si>
  <si>
    <t>Conciliaciones Almacén vs Contabilidad, Conciliaciones Incapacidades y Licencias, Concilicación GCC, Conciliaciones Bancarias, Conciliacion Pasivo Contingente Litigioso.</t>
  </si>
  <si>
    <t>Según el Plan Operativo se realizaron las conciliaciones entre Contabilidad y todas las áreas de la Dirección Seccional de Administración Judicial, permitiendo establecer las diferencias y realizar los ajustes que se requieran para armonizar los saldos contables.</t>
  </si>
  <si>
    <t xml:space="preserve">Para este primer trimestre ingresaron 107 incapacidades las cuales fueron recobradas en su totalidad. De las 107 incapacidades 18 fueron pagadas, 24 no generan prestacion. </t>
  </si>
  <si>
    <t>Para este segundo trimestre se realizaron 17 solicitudes de reintegro por mayores valores pagados y se obtuvo 12 reintegros efectivos.</t>
  </si>
  <si>
    <t>Se generaron 168 incapacidades y han sido recobradas 111.</t>
  </si>
  <si>
    <t>Durante este primer trimestre no se habian organizado capacittaciones por parte de la Escuela Rodrigo Lara Bonilla en el Plan Nacional respectivo, ni se ha remitido por parte de la escuela programacion o cronogramas de cursos o capacitaciones.</t>
  </si>
  <si>
    <t>Durante este segundo trimestre la Escuela Judicial Rodrigo Lara Bonilla, organizo para la ciudad de Barranquilla una (1) sola Capacitacion dirigida a los Jueces Penales, las 10 capacitaciones relacionadas en el mes de junio consisten en comunicaciones  para la inscripcion a futiuras capacitaciones, cursos o postulaciones de empleados para ciertos beneficios a realizarce en su gran mayoria en la cudad de Bogota  y otras por fuera del pais.</t>
  </si>
  <si>
    <t>Mejoramiento Continuo del Sistema Integrado de Gestion de la Calidad y Medio Ambiente.</t>
  </si>
  <si>
    <t>X</t>
  </si>
  <si>
    <t>Se diseño el Plan de Sostenimiento para la vigencia 2018</t>
  </si>
  <si>
    <t>Realizar  seguimiento a los Indicadores de Gestion</t>
  </si>
  <si>
    <t>Se llevo a cabo la primera reunion de calidad para aprobar el informe de revision para la Alta Direccion vigencia 2017 en el que se hizo seguimiento a los indicadores del ultimo trimestre del año 2017.</t>
  </si>
  <si>
    <t>Realizar seguimiento a las acciones correctivas y de mejora</t>
  </si>
  <si>
    <t>Se llevo a cabo la primera reunion de calidad para aprobar el informe de revision para la Alta Direccion vigencia 2017 en el que se hizo seguimiento a las acciones del ltimo trimestre del año 2017.</t>
  </si>
  <si>
    <t>Realizar seguimiento al Plan Operativo Institucional</t>
  </si>
  <si>
    <t>Se llevo a cabo la primera reunion de calidad para aprobar el informe de revision para la Alta Direccion vigencia 2017 en el que se hizo seguimiento al Plan Operativo Institucional del ultimo trimestre del año 2017.</t>
  </si>
  <si>
    <t>Se llevo a cabo la primera reunion de calidad para aprobar el informe de revision para la Alta Direccion vigencia 2017 en el que se hizo seguimiento a  riesgos  del ultimo trimestre del año 2017.</t>
  </si>
  <si>
    <t>Resalizar informes de revision a la Alta Direccion</t>
  </si>
  <si>
    <t>Se llevo a cabo la primera reunion de calidad para aprobar el informe de revision para la Alta Direccion vigencia 2017 en el que fue presentado el seguimiento a planes, indicaores, riesgos y acciones del ltimo trimestre del año 2017.</t>
  </si>
  <si>
    <t>En este primer trimestre del año se diseño la matriz de comunicaciones, atendiendo las directrices dadas por el el Consejo Superior de la Judicatura</t>
  </si>
  <si>
    <t>Durante este segundo trimestre se ha efectuado el seguimiento respecto a la ejecucion de las actividades de la matriz procurando la optimizacion tanto de los tiempos como del talento humano</t>
  </si>
  <si>
    <t>En este trimestre se lograron cumplir las actividades programadas, ejecutando las 6 actividades del programa</t>
  </si>
  <si>
    <t xml:space="preserve">De las 31 actividades programadas se ejecutaron en su totalidad </t>
  </si>
  <si>
    <r>
      <rPr>
        <sz val="9"/>
        <rFont val="Calibri"/>
        <family val="2"/>
        <scheme val="minor"/>
      </rPr>
      <t xml:space="preserve">Equipo de computo                                      Software de gestion humana          Asistentes administrativos,  auxiliares administrativos </t>
    </r>
    <r>
      <rPr>
        <sz val="9"/>
        <color rgb="FF9C6500"/>
        <rFont val="Calibri"/>
        <family val="2"/>
        <scheme val="minor"/>
      </rPr>
      <t xml:space="preserve"> </t>
    </r>
  </si>
  <si>
    <t>Apoyar la elaboracion de la documentacion del Sistema de Gestion de Calidad y Medio Ambiente en la Jurisdiccion Contenciosa Administrativa del Atlantico, tales como: Plataforma Estrategica, caracterizaciones, procedimientos y formatos.</t>
  </si>
  <si>
    <t xml:space="preserve">Documentacion del SIGCMA </t>
  </si>
  <si>
    <t>Durante el primer trimstre del año se trabajó con el Equipo Operativo de la Jurisdiccion Contenciosa Administrativa del Atlantico en la elaboracion del borrador de su plataforma estrategica, caracterizaciones, procedimientos y formatos, documentacion para su Sistema de Gestion de Calidad.</t>
  </si>
  <si>
    <t xml:space="preserve">Durante el segundo trimestre se trabajó en la realizacion de ajustes a las caracterizaciones, procedimientos y formatos del SIGCMA de dicha jurisdiccion para su presentacion a la Sala Plena del Tribunal Administrativo, Jueces administrativos y Comite de Calidad. Documentos que finalmente fueron aprobados. </t>
  </si>
  <si>
    <t>PLAN OPERATIVO INSTITUCIONAL 2018</t>
  </si>
  <si>
    <t>SIGCMA</t>
  </si>
  <si>
    <t>Barranquilla - Atlantico</t>
  </si>
  <si>
    <t>Consejo Seccional de la Judicatura</t>
  </si>
  <si>
    <t>Dieccion Seccional de Administracion Judicial</t>
  </si>
  <si>
    <t>Proceso:Planeacion Estrategica</t>
  </si>
  <si>
    <t xml:space="preserve">Objetivo: Optimizar los resultados de la gestión de la organización a través de una planeación alineada con las políticas y objetivos establecidos en el Plan Sectorial de Desarrollo 2015 - 2018. </t>
  </si>
  <si>
    <t>Dentro de este trimestre se ejecutaron 254 requerimientos de mantenimiento.</t>
  </si>
  <si>
    <t>Dentro de este trimestre se ejecutaron 276 requerimientos de mantenimientos.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</si>
</sst>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theme="1"/>
      <name val="Calibri"/>
      <family val="2"/>
      <scheme val="minor"/>
    </font>
    <font>
      <sz val="11"/>
      <color rgb="FF9C6500"/>
      <name val="Calibri"/>
      <family val="2"/>
      <scheme val="minor"/>
    </font>
    <font>
      <sz val="12"/>
      <color indexed="8"/>
      <name val="Arial"/>
      <family val="2"/>
    </font>
    <font>
      <b/>
      <sz val="9"/>
      <color indexed="8"/>
      <name val="Arial"/>
      <family val="2"/>
    </font>
    <font>
      <i/>
      <sz val="12"/>
      <color indexed="8"/>
      <name val="Times New Roman"/>
      <family val="1"/>
    </font>
    <font>
      <i/>
      <sz val="12"/>
      <color theme="1"/>
      <name val="Times New Roman"/>
      <family val="1"/>
    </font>
    <font>
      <sz val="9"/>
      <color indexed="8"/>
      <name val="Arial"/>
      <family val="2"/>
    </font>
    <font>
      <b/>
      <sz val="28"/>
      <color indexed="8"/>
      <name val="Times New Roman"/>
      <family val="1"/>
    </font>
    <font>
      <sz val="12"/>
      <color theme="1"/>
      <name val="Arial"/>
      <family val="2"/>
    </font>
    <font>
      <b/>
      <sz val="10"/>
      <name val="Arial"/>
      <family val="2"/>
    </font>
    <font>
      <b/>
      <sz val="10"/>
      <color theme="1"/>
      <name val="Arial"/>
      <family val="2"/>
    </font>
    <font>
      <b/>
      <sz val="10"/>
      <color indexed="8"/>
      <name val="Arial"/>
      <family val="2"/>
    </font>
    <font>
      <sz val="10"/>
      <color indexed="8"/>
      <name val="Arial"/>
      <family val="2"/>
    </font>
    <font>
      <sz val="10"/>
      <name val="Arial"/>
      <family val="2"/>
    </font>
    <font>
      <sz val="11"/>
      <name val="Arial"/>
      <family val="2"/>
    </font>
    <font>
      <sz val="11"/>
      <color indexed="8"/>
      <name val="Arial"/>
      <family val="2"/>
    </font>
    <font>
      <sz val="11"/>
      <color theme="1"/>
      <name val="Arial"/>
      <family val="2"/>
    </font>
    <font>
      <b/>
      <sz val="11"/>
      <name val="Arial"/>
      <family val="2"/>
    </font>
    <font>
      <b/>
      <sz val="11"/>
      <color indexed="8"/>
      <name val="Arial"/>
      <family val="2"/>
    </font>
    <font>
      <sz val="11"/>
      <color rgb="FFFF0000"/>
      <name val="Arial"/>
      <family val="2"/>
    </font>
    <font>
      <sz val="11"/>
      <name val="Calibri"/>
      <family val="2"/>
      <scheme val="minor"/>
    </font>
    <font>
      <b/>
      <sz val="11"/>
      <color theme="1"/>
      <name val="Arial"/>
      <family val="2"/>
    </font>
    <font>
      <u/>
      <sz val="10"/>
      <color theme="10"/>
      <name val="Calibri"/>
      <family val="2"/>
      <scheme val="minor"/>
    </font>
    <font>
      <b/>
      <sz val="9"/>
      <color indexed="81"/>
      <name val="Tahoma"/>
      <family val="2"/>
    </font>
    <font>
      <sz val="11"/>
      <color rgb="FF000000"/>
      <name val="Trebuchet MS"/>
      <family val="2"/>
    </font>
    <font>
      <u/>
      <sz val="11"/>
      <color theme="10"/>
      <name val="Calibri"/>
      <family val="2"/>
      <scheme val="minor"/>
    </font>
    <font>
      <b/>
      <sz val="9"/>
      <name val="Arial"/>
      <family val="2"/>
    </font>
    <font>
      <b/>
      <sz val="9"/>
      <color theme="1"/>
      <name val="Arial"/>
      <family val="2"/>
    </font>
    <font>
      <sz val="9"/>
      <color theme="1"/>
      <name val="Calibri"/>
      <family val="2"/>
      <scheme val="minor"/>
    </font>
    <font>
      <sz val="9"/>
      <name val="Arial"/>
      <family val="2"/>
    </font>
    <font>
      <sz val="9"/>
      <color theme="1"/>
      <name val="Arial"/>
      <family val="2"/>
    </font>
    <font>
      <sz val="9"/>
      <color rgb="FF000000"/>
      <name val="Trebuchet MS"/>
      <family val="2"/>
    </font>
    <font>
      <sz val="9"/>
      <color rgb="FF9C6500"/>
      <name val="Calibri"/>
      <family val="2"/>
      <scheme val="minor"/>
    </font>
    <font>
      <sz val="9"/>
      <name val="Calibri"/>
      <family val="2"/>
      <scheme val="minor"/>
    </font>
    <font>
      <sz val="9"/>
      <color rgb="FFFF0000"/>
      <name val="Arial"/>
      <family val="2"/>
    </font>
    <font>
      <b/>
      <sz val="12"/>
      <color indexed="8"/>
      <name val="Arial"/>
      <family val="2"/>
    </font>
  </fonts>
  <fills count="8">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0"/>
        <bgColor indexed="64"/>
      </patternFill>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2" borderId="0" applyNumberFormat="0" applyBorder="0" applyAlignment="0" applyProtection="0"/>
    <xf numFmtId="0" fontId="23" fillId="0" borderId="0" applyNumberFormat="0" applyFill="0" applyBorder="0" applyAlignment="0" applyProtection="0">
      <alignment vertical="center"/>
    </xf>
  </cellStyleXfs>
  <cellXfs count="386">
    <xf numFmtId="0" fontId="0" fillId="0" borderId="0" xfId="0"/>
    <xf numFmtId="0" fontId="3" fillId="0" borderId="2" xfId="0" applyFont="1" applyBorder="1"/>
    <xf numFmtId="0" fontId="4" fillId="0" borderId="2" xfId="0" applyFont="1" applyBorder="1"/>
    <xf numFmtId="0" fontId="3" fillId="0" borderId="2" xfId="0" applyFont="1" applyBorder="1" applyAlignment="1">
      <alignment horizontal="center" vertical="center" wrapText="1"/>
    </xf>
    <xf numFmtId="0" fontId="7" fillId="0" borderId="2" xfId="0" applyFont="1" applyBorder="1" applyAlignment="1">
      <alignment horizontal="center" vertical="center" wrapText="1"/>
    </xf>
    <xf numFmtId="9" fontId="3" fillId="0" borderId="2" xfId="1" applyFont="1" applyBorder="1" applyAlignment="1">
      <alignment horizontal="center"/>
    </xf>
    <xf numFmtId="0" fontId="9" fillId="0" borderId="0" xfId="0" applyFont="1" applyFill="1" applyAlignment="1">
      <alignment horizontal="center"/>
    </xf>
    <xf numFmtId="0" fontId="3" fillId="0" borderId="0" xfId="0" applyFont="1" applyFill="1" applyAlignment="1">
      <alignment horizontal="center"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0" borderId="0" xfId="0" applyFont="1" applyFill="1" applyAlignment="1">
      <alignment horizontal="center" vertical="center" wrapText="1"/>
    </xf>
    <xf numFmtId="14" fontId="15" fillId="0" borderId="2" xfId="0" applyNumberFormat="1" applyFont="1" applyFill="1" applyBorder="1" applyAlignment="1">
      <alignment vertical="center" wrapText="1"/>
    </xf>
    <xf numFmtId="0" fontId="15" fillId="0" borderId="4" xfId="0" applyFont="1" applyFill="1" applyBorder="1" applyAlignment="1">
      <alignment vertical="center" wrapText="1"/>
    </xf>
    <xf numFmtId="0" fontId="16" fillId="0" borderId="2" xfId="0" applyFont="1" applyFill="1" applyBorder="1" applyAlignment="1">
      <alignment vertical="center" wrapText="1"/>
    </xf>
    <xf numFmtId="14" fontId="16" fillId="0" borderId="2" xfId="0" applyNumberFormat="1" applyFont="1" applyFill="1" applyBorder="1" applyAlignment="1">
      <alignment horizontal="left"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6" fillId="0" borderId="0" xfId="0" applyFont="1" applyFill="1" applyAlignment="1">
      <alignment horizontal="center"/>
    </xf>
    <xf numFmtId="14" fontId="20" fillId="0" borderId="2" xfId="0" applyNumberFormat="1" applyFont="1" applyFill="1" applyBorder="1" applyAlignment="1">
      <alignment horizontal="left" vertical="center" wrapText="1"/>
    </xf>
    <xf numFmtId="0" fontId="17" fillId="0" borderId="0" xfId="0" applyFont="1" applyFill="1" applyAlignment="1">
      <alignment horizontal="center"/>
    </xf>
    <xf numFmtId="0" fontId="16" fillId="0" borderId="0" xfId="0" applyFont="1" applyFill="1" applyAlignment="1">
      <alignment horizontal="center" vertical="center" wrapText="1"/>
    </xf>
    <xf numFmtId="0" fontId="15" fillId="0" borderId="2" xfId="0" applyFont="1" applyFill="1" applyBorder="1" applyAlignment="1">
      <alignment vertical="center" wrapText="1"/>
    </xf>
    <xf numFmtId="0" fontId="16" fillId="0" borderId="2" xfId="0" applyFont="1" applyFill="1" applyBorder="1" applyAlignment="1">
      <alignment horizontal="center"/>
    </xf>
    <xf numFmtId="0" fontId="16" fillId="6" borderId="2" xfId="0" applyFont="1" applyFill="1" applyBorder="1" applyAlignment="1">
      <alignment horizontal="center"/>
    </xf>
    <xf numFmtId="0" fontId="16" fillId="0" borderId="2" xfId="0" applyFont="1" applyFill="1" applyBorder="1" applyAlignment="1">
      <alignment horizontal="center" wrapText="1"/>
    </xf>
    <xf numFmtId="0" fontId="15" fillId="0" borderId="9" xfId="0" applyFont="1" applyFill="1" applyBorder="1" applyAlignment="1">
      <alignment vertical="center" wrapText="1"/>
    </xf>
    <xf numFmtId="0" fontId="15" fillId="0" borderId="1" xfId="0" applyFont="1" applyFill="1" applyBorder="1" applyAlignment="1">
      <alignment horizontal="left" wrapText="1"/>
    </xf>
    <xf numFmtId="14" fontId="17" fillId="0" borderId="2" xfId="0" applyNumberFormat="1" applyFont="1" applyFill="1" applyBorder="1" applyAlignment="1">
      <alignment horizontal="left" vertical="center" wrapText="1"/>
    </xf>
    <xf numFmtId="0" fontId="15" fillId="0" borderId="10" xfId="0" applyFont="1" applyFill="1" applyBorder="1" applyAlignment="1">
      <alignment vertical="center" wrapText="1"/>
    </xf>
    <xf numFmtId="0" fontId="17" fillId="0" borderId="2" xfId="0" applyFont="1" applyFill="1" applyBorder="1" applyAlignment="1">
      <alignment vertical="center" wrapText="1"/>
    </xf>
    <xf numFmtId="0" fontId="21" fillId="0" borderId="2" xfId="2" applyFont="1" applyFill="1" applyBorder="1" applyAlignment="1">
      <alignment horizontal="center" vertical="center" wrapText="1"/>
    </xf>
    <xf numFmtId="0" fontId="17" fillId="0" borderId="0" xfId="0" applyFont="1" applyFill="1" applyAlignment="1">
      <alignment horizontal="left" vertical="center"/>
    </xf>
    <xf numFmtId="0" fontId="20" fillId="0" borderId="2" xfId="0" applyFont="1" applyFill="1" applyBorder="1" applyAlignment="1">
      <alignment horizontal="left" vertical="center" wrapText="1"/>
    </xf>
    <xf numFmtId="0" fontId="16" fillId="7" borderId="2" xfId="0" applyFont="1" applyFill="1" applyBorder="1" applyAlignment="1">
      <alignment horizontal="center" vertical="center" wrapText="1"/>
    </xf>
    <xf numFmtId="0" fontId="17" fillId="0" borderId="6" xfId="0" applyFont="1" applyFill="1" applyBorder="1" applyAlignment="1">
      <alignment vertical="center" wrapText="1"/>
    </xf>
    <xf numFmtId="0" fontId="16" fillId="7" borderId="5" xfId="0" applyFont="1" applyFill="1" applyBorder="1" applyAlignment="1">
      <alignment horizontal="center" vertical="center" wrapText="1"/>
    </xf>
    <xf numFmtId="0" fontId="17" fillId="6" borderId="2" xfId="0" applyFont="1" applyFill="1" applyBorder="1" applyAlignment="1">
      <alignment horizontal="center" vertical="center" wrapText="1"/>
    </xf>
    <xf numFmtId="14" fontId="17" fillId="0" borderId="2" xfId="0" applyNumberFormat="1"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2" xfId="0" applyFont="1" applyFill="1" applyBorder="1" applyAlignment="1">
      <alignment horizontal="left" vertical="top"/>
    </xf>
    <xf numFmtId="14" fontId="15" fillId="0" borderId="2" xfId="0" applyNumberFormat="1"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2" xfId="0" applyFont="1" applyFill="1" applyBorder="1" applyAlignment="1">
      <alignment horizontal="left" vertical="top"/>
    </xf>
    <xf numFmtId="14" fontId="15" fillId="0" borderId="2" xfId="0" applyNumberFormat="1" applyFont="1" applyFill="1" applyBorder="1" applyAlignment="1">
      <alignment horizontal="center" vertical="center" wrapText="1"/>
    </xf>
    <xf numFmtId="0" fontId="16" fillId="0" borderId="2" xfId="0" applyFont="1" applyFill="1" applyBorder="1" applyAlignment="1">
      <alignment horizontal="left" wrapText="1"/>
    </xf>
    <xf numFmtId="0" fontId="22" fillId="0" borderId="2" xfId="0" applyFont="1" applyFill="1" applyBorder="1" applyAlignment="1">
      <alignment horizontal="center" vertical="center" wrapText="1"/>
    </xf>
    <xf numFmtId="0" fontId="22" fillId="6" borderId="2" xfId="0" applyFont="1" applyFill="1" applyBorder="1" applyAlignment="1">
      <alignment vertical="center" wrapText="1"/>
    </xf>
    <xf numFmtId="0" fontId="22" fillId="7" borderId="2" xfId="0" applyFont="1" applyFill="1" applyBorder="1" applyAlignment="1">
      <alignment vertical="center" wrapText="1"/>
    </xf>
    <xf numFmtId="0" fontId="16" fillId="0" borderId="4" xfId="0" applyFont="1" applyFill="1" applyBorder="1" applyAlignment="1">
      <alignment horizontal="left" vertical="center" wrapText="1"/>
    </xf>
    <xf numFmtId="0" fontId="17" fillId="0" borderId="11" xfId="0" applyFont="1" applyFill="1" applyBorder="1" applyAlignment="1">
      <alignment horizontal="center" vertical="center" wrapText="1"/>
    </xf>
    <xf numFmtId="0" fontId="17" fillId="0" borderId="0" xfId="0" applyFont="1" applyFill="1" applyBorder="1" applyAlignment="1">
      <alignment wrapText="1"/>
    </xf>
    <xf numFmtId="0" fontId="16" fillId="6" borderId="6" xfId="0" applyFont="1" applyFill="1" applyBorder="1" applyAlignment="1">
      <alignment horizontal="center"/>
    </xf>
    <xf numFmtId="0" fontId="17" fillId="0" borderId="2" xfId="0" applyFont="1" applyFill="1" applyBorder="1" applyAlignment="1">
      <alignment horizontal="left" vertical="center"/>
    </xf>
    <xf numFmtId="0" fontId="17" fillId="0" borderId="2" xfId="0" applyFont="1" applyFill="1" applyBorder="1" applyAlignment="1">
      <alignment horizontal="justify" vertical="center" wrapText="1"/>
    </xf>
    <xf numFmtId="9" fontId="16" fillId="0" borderId="2" xfId="0" applyNumberFormat="1" applyFont="1" applyFill="1" applyBorder="1" applyAlignment="1">
      <alignment horizontal="center" vertical="center"/>
    </xf>
    <xf numFmtId="0" fontId="15" fillId="0" borderId="13" xfId="0" applyFont="1" applyFill="1" applyBorder="1" applyAlignment="1">
      <alignment horizontal="center" vertical="center" wrapText="1"/>
    </xf>
    <xf numFmtId="0" fontId="15" fillId="0" borderId="13" xfId="0" applyFont="1" applyFill="1" applyBorder="1" applyAlignment="1">
      <alignment horizontal="justify" vertical="center" wrapText="1"/>
    </xf>
    <xf numFmtId="10" fontId="16" fillId="0" borderId="2" xfId="0" applyNumberFormat="1" applyFont="1" applyFill="1" applyBorder="1" applyAlignment="1">
      <alignment horizontal="center" vertical="center"/>
    </xf>
    <xf numFmtId="0" fontId="16" fillId="0" borderId="2" xfId="0" applyFont="1" applyFill="1" applyBorder="1" applyAlignment="1">
      <alignment horizontal="justify" vertical="center" wrapText="1"/>
    </xf>
    <xf numFmtId="9" fontId="16" fillId="0" borderId="2" xfId="1" applyFont="1" applyFill="1" applyBorder="1" applyAlignment="1">
      <alignment horizontal="justify" vertical="center"/>
    </xf>
    <xf numFmtId="0" fontId="16" fillId="0" borderId="2" xfId="0" applyFont="1" applyFill="1" applyBorder="1" applyAlignment="1">
      <alignment horizontal="justify" vertical="center"/>
    </xf>
    <xf numFmtId="0" fontId="20" fillId="0" borderId="2" xfId="0" applyFont="1" applyFill="1" applyBorder="1" applyAlignment="1">
      <alignment horizontal="center" wrapText="1"/>
    </xf>
    <xf numFmtId="0" fontId="16" fillId="6" borderId="2" xfId="0" applyFont="1" applyFill="1" applyBorder="1" applyAlignment="1">
      <alignment horizontal="center" vertical="center"/>
    </xf>
    <xf numFmtId="10" fontId="16" fillId="6" borderId="2" xfId="0" applyNumberFormat="1" applyFont="1" applyFill="1" applyBorder="1" applyAlignment="1">
      <alignment horizontal="center" vertical="center"/>
    </xf>
    <xf numFmtId="9" fontId="16" fillId="6" borderId="2" xfId="1" applyFont="1" applyFill="1" applyBorder="1" applyAlignment="1">
      <alignment horizontal="justify" vertical="center"/>
    </xf>
    <xf numFmtId="1" fontId="16" fillId="6" borderId="2" xfId="1" applyNumberFormat="1" applyFont="1" applyFill="1" applyBorder="1" applyAlignment="1">
      <alignment horizontal="justify" vertical="center"/>
    </xf>
    <xf numFmtId="0" fontId="0" fillId="0" borderId="2" xfId="0" applyFont="1" applyFill="1" applyBorder="1" applyAlignment="1">
      <alignment horizontal="center"/>
    </xf>
    <xf numFmtId="1" fontId="17" fillId="0" borderId="2" xfId="0" applyNumberFormat="1" applyFont="1" applyFill="1" applyBorder="1" applyAlignment="1">
      <alignment horizontal="center" vertical="center" wrapText="1"/>
    </xf>
    <xf numFmtId="0" fontId="17" fillId="6" borderId="2" xfId="0" applyFont="1" applyFill="1" applyBorder="1" applyAlignment="1">
      <alignment vertical="center" wrapText="1"/>
    </xf>
    <xf numFmtId="0" fontId="17" fillId="7" borderId="2" xfId="0" applyFont="1" applyFill="1" applyBorder="1" applyAlignment="1">
      <alignment vertical="center" wrapText="1"/>
    </xf>
    <xf numFmtId="0" fontId="17" fillId="7" borderId="2" xfId="0" applyFont="1" applyFill="1" applyBorder="1" applyAlignment="1">
      <alignment vertical="center"/>
    </xf>
    <xf numFmtId="0" fontId="17" fillId="6" borderId="4" xfId="0" applyFont="1" applyFill="1" applyBorder="1" applyAlignment="1">
      <alignment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 fillId="0" borderId="0" xfId="0" applyFont="1" applyFill="1" applyAlignment="1">
      <alignment horizontal="center"/>
    </xf>
    <xf numFmtId="0" fontId="5" fillId="0" borderId="0" xfId="0" applyFont="1" applyFill="1" applyAlignment="1">
      <alignment horizontal="center"/>
    </xf>
    <xf numFmtId="0" fontId="15" fillId="0" borderId="2"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14" fontId="15" fillId="0" borderId="2" xfId="0" applyNumberFormat="1"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0" xfId="0" applyFont="1" applyFill="1" applyBorder="1" applyAlignment="1">
      <alignment horizontal="center"/>
    </xf>
    <xf numFmtId="0" fontId="15" fillId="7" borderId="2"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7" fillId="0" borderId="2" xfId="0" applyFont="1" applyFill="1" applyBorder="1" applyAlignment="1">
      <alignment horizontal="left" vertical="center" wrapText="1"/>
    </xf>
    <xf numFmtId="0" fontId="17" fillId="6" borderId="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7" fillId="7" borderId="6"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2" xfId="0" applyNumberFormat="1" applyFont="1" applyFill="1" applyBorder="1" applyAlignment="1">
      <alignment horizontal="left" vertical="center" wrapText="1"/>
    </xf>
    <xf numFmtId="9" fontId="25" fillId="0" borderId="2" xfId="0" applyNumberFormat="1" applyFont="1" applyFill="1" applyBorder="1" applyAlignment="1">
      <alignment horizontal="left" vertical="center" wrapText="1"/>
    </xf>
    <xf numFmtId="0" fontId="17" fillId="6"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9" fillId="0" borderId="0" xfId="0" applyFont="1"/>
    <xf numFmtId="0" fontId="30" fillId="0" borderId="2" xfId="0" applyFont="1" applyFill="1" applyBorder="1" applyAlignment="1">
      <alignment horizontal="center" vertical="center" wrapText="1"/>
    </xf>
    <xf numFmtId="0" fontId="30" fillId="6" borderId="2" xfId="0" applyFont="1" applyFill="1" applyBorder="1" applyAlignment="1">
      <alignment horizontal="center" vertical="center" wrapText="1"/>
    </xf>
    <xf numFmtId="14" fontId="30" fillId="0" borderId="2" xfId="0" applyNumberFormat="1" applyFont="1" applyFill="1" applyBorder="1" applyAlignment="1">
      <alignment vertical="center" wrapText="1"/>
    </xf>
    <xf numFmtId="0" fontId="7" fillId="0" borderId="2" xfId="0" applyFont="1" applyFill="1" applyBorder="1" applyAlignment="1">
      <alignment horizontal="center" vertical="center" wrapText="1"/>
    </xf>
    <xf numFmtId="0" fontId="30" fillId="0" borderId="4" xfId="0" applyFont="1" applyFill="1" applyBorder="1" applyAlignment="1">
      <alignment vertical="center" wrapText="1"/>
    </xf>
    <xf numFmtId="0" fontId="32" fillId="0" borderId="2" xfId="0" applyFont="1" applyFill="1" applyBorder="1" applyAlignment="1">
      <alignment horizontal="center" vertical="center" wrapText="1"/>
    </xf>
    <xf numFmtId="14" fontId="7" fillId="0" borderId="2" xfId="0" applyNumberFormat="1" applyFont="1" applyFill="1" applyBorder="1" applyAlignment="1">
      <alignment horizontal="left" vertical="center" wrapText="1"/>
    </xf>
    <xf numFmtId="0" fontId="27"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4" borderId="2"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14" fontId="30" fillId="0" borderId="2" xfId="0" applyNumberFormat="1" applyFont="1" applyFill="1" applyBorder="1" applyAlignment="1">
      <alignment horizontal="left" vertical="center" wrapText="1"/>
    </xf>
    <xf numFmtId="0" fontId="7" fillId="0" borderId="0" xfId="0" applyFont="1" applyFill="1" applyAlignment="1">
      <alignment horizontal="center"/>
    </xf>
    <xf numFmtId="0" fontId="7" fillId="0" borderId="2" xfId="0" applyFont="1" applyFill="1" applyBorder="1" applyAlignment="1">
      <alignment horizontal="center"/>
    </xf>
    <xf numFmtId="0" fontId="7" fillId="0" borderId="2" xfId="0" applyFont="1" applyFill="1" applyBorder="1" applyAlignment="1">
      <alignment horizontal="left" vertical="center" wrapText="1"/>
    </xf>
    <xf numFmtId="0" fontId="7" fillId="0" borderId="0" xfId="0" applyFont="1" applyFill="1" applyAlignment="1">
      <alignment horizontal="center" vertical="center" wrapText="1"/>
    </xf>
    <xf numFmtId="0" fontId="7" fillId="0" borderId="2" xfId="0" applyFont="1" applyFill="1" applyBorder="1" applyAlignment="1">
      <alignment horizontal="center" wrapText="1"/>
    </xf>
    <xf numFmtId="0" fontId="30" fillId="0" borderId="9" xfId="0" applyFont="1" applyFill="1" applyBorder="1" applyAlignment="1">
      <alignment vertical="center" wrapText="1"/>
    </xf>
    <xf numFmtId="0" fontId="31" fillId="6" borderId="2" xfId="0" applyFont="1" applyFill="1" applyBorder="1" applyAlignment="1">
      <alignment horizontal="center" vertical="center" wrapText="1"/>
    </xf>
    <xf numFmtId="0" fontId="31" fillId="7" borderId="2" xfId="0" applyFont="1" applyFill="1" applyBorder="1" applyAlignment="1">
      <alignment horizontal="center" vertical="center" wrapText="1"/>
    </xf>
    <xf numFmtId="14" fontId="31" fillId="0" borderId="2" xfId="0" applyNumberFormat="1" applyFont="1" applyFill="1" applyBorder="1" applyAlignment="1">
      <alignment horizontal="left" vertical="center" wrapText="1"/>
    </xf>
    <xf numFmtId="0" fontId="30" fillId="0" borderId="10" xfId="0" applyFont="1" applyFill="1" applyBorder="1" applyAlignment="1">
      <alignment vertical="center" wrapText="1"/>
    </xf>
    <xf numFmtId="0" fontId="34" fillId="0" borderId="2" xfId="2" applyFont="1" applyFill="1" applyBorder="1" applyAlignment="1">
      <alignment horizontal="center" vertical="center" wrapText="1"/>
    </xf>
    <xf numFmtId="0" fontId="31" fillId="0" borderId="2"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7" fillId="7"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30" fillId="0" borderId="4" xfId="0" applyFont="1" applyFill="1" applyBorder="1" applyAlignment="1">
      <alignment horizontal="center" vertical="center" wrapText="1"/>
    </xf>
    <xf numFmtId="14" fontId="31" fillId="0" borderId="2" xfId="0" applyNumberFormat="1"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2" xfId="0" applyFont="1" applyFill="1" applyBorder="1" applyAlignment="1">
      <alignment horizontal="left" vertical="top"/>
    </xf>
    <xf numFmtId="0" fontId="31" fillId="0" borderId="5" xfId="0" applyFont="1" applyFill="1" applyBorder="1" applyAlignment="1">
      <alignment horizontal="center" vertical="center" wrapText="1"/>
    </xf>
    <xf numFmtId="14" fontId="30" fillId="0" borderId="2" xfId="0" applyNumberFormat="1"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2" xfId="0" applyFont="1" applyFill="1" applyBorder="1" applyAlignment="1">
      <alignment horizontal="left" vertical="top"/>
    </xf>
    <xf numFmtId="0" fontId="31" fillId="0" borderId="6" xfId="0" applyFont="1" applyFill="1" applyBorder="1" applyAlignment="1">
      <alignment horizontal="center" vertical="center" wrapText="1"/>
    </xf>
    <xf numFmtId="0" fontId="29" fillId="0" borderId="2" xfId="0" applyFont="1" applyFill="1" applyBorder="1" applyAlignment="1">
      <alignment horizontal="center"/>
    </xf>
    <xf numFmtId="0" fontId="7" fillId="6" borderId="2" xfId="0" applyFont="1" applyFill="1" applyBorder="1" applyAlignment="1">
      <alignment horizontal="center"/>
    </xf>
    <xf numFmtId="0" fontId="28" fillId="0" borderId="2" xfId="0" applyFont="1" applyFill="1" applyBorder="1" applyAlignment="1">
      <alignment horizontal="center" vertical="center" wrapText="1"/>
    </xf>
    <xf numFmtId="0" fontId="28" fillId="6" borderId="2" xfId="0" applyFont="1" applyFill="1" applyBorder="1" applyAlignment="1">
      <alignment vertical="center" wrapText="1"/>
    </xf>
    <xf numFmtId="0" fontId="28" fillId="7" borderId="2" xfId="0" applyFont="1" applyFill="1" applyBorder="1" applyAlignment="1">
      <alignment vertical="center" wrapText="1"/>
    </xf>
    <xf numFmtId="0" fontId="31" fillId="6" borderId="6" xfId="0" applyFont="1" applyFill="1" applyBorder="1" applyAlignment="1">
      <alignment horizontal="center" vertical="center" wrapText="1"/>
    </xf>
    <xf numFmtId="0" fontId="31" fillId="7" borderId="6"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7" fillId="6" borderId="6" xfId="0" applyFont="1" applyFill="1" applyBorder="1" applyAlignment="1">
      <alignment horizontal="center"/>
    </xf>
    <xf numFmtId="1" fontId="31" fillId="0" borderId="2" xfId="0" applyNumberFormat="1" applyFont="1" applyFill="1" applyBorder="1" applyAlignment="1">
      <alignment horizontal="center" vertical="center" wrapText="1"/>
    </xf>
    <xf numFmtId="0" fontId="31" fillId="6" borderId="2" xfId="0" applyFont="1" applyFill="1" applyBorder="1" applyAlignment="1">
      <alignment vertical="center" wrapText="1"/>
    </xf>
    <xf numFmtId="0" fontId="31" fillId="7" borderId="2" xfId="0" applyFont="1" applyFill="1" applyBorder="1" applyAlignment="1">
      <alignment vertical="center" wrapText="1"/>
    </xf>
    <xf numFmtId="0" fontId="31" fillId="7" borderId="2" xfId="0" applyFont="1" applyFill="1" applyBorder="1" applyAlignment="1">
      <alignment vertical="center"/>
    </xf>
    <xf numFmtId="0" fontId="31" fillId="0" borderId="2" xfId="0" applyFont="1" applyFill="1" applyBorder="1" applyAlignment="1">
      <alignment vertical="center" wrapText="1"/>
    </xf>
    <xf numFmtId="0" fontId="31" fillId="6" borderId="4" xfId="0" applyFont="1" applyFill="1" applyBorder="1" applyAlignment="1">
      <alignment vertical="center" wrapText="1"/>
    </xf>
    <xf numFmtId="0" fontId="31" fillId="6" borderId="4" xfId="0" applyFont="1" applyFill="1" applyBorder="1" applyAlignment="1">
      <alignment horizontal="center" vertical="center" wrapText="1"/>
    </xf>
    <xf numFmtId="0" fontId="7" fillId="0" borderId="2" xfId="0" applyFont="1" applyFill="1" applyBorder="1" applyAlignment="1">
      <alignment horizontal="center" vertical="center"/>
    </xf>
    <xf numFmtId="0" fontId="31" fillId="0" borderId="2" xfId="0" applyFont="1" applyFill="1" applyBorder="1" applyAlignment="1">
      <alignment horizontal="justify" vertical="center" wrapText="1"/>
    </xf>
    <xf numFmtId="9" fontId="7" fillId="0" borderId="2" xfId="0" applyNumberFormat="1" applyFont="1" applyFill="1" applyBorder="1" applyAlignment="1">
      <alignment horizontal="center" vertical="center"/>
    </xf>
    <xf numFmtId="0" fontId="7" fillId="6" borderId="2" xfId="0" applyFont="1" applyFill="1" applyBorder="1" applyAlignment="1">
      <alignment horizontal="center" vertical="center"/>
    </xf>
    <xf numFmtId="10" fontId="7" fillId="6" borderId="2" xfId="0" applyNumberFormat="1" applyFont="1" applyFill="1" applyBorder="1" applyAlignment="1">
      <alignment horizontal="center" vertical="center"/>
    </xf>
    <xf numFmtId="10" fontId="7" fillId="0" borderId="2" xfId="0" applyNumberFormat="1" applyFont="1" applyFill="1" applyBorder="1" applyAlignment="1">
      <alignment horizontal="center" vertical="center"/>
    </xf>
    <xf numFmtId="0" fontId="7" fillId="0" borderId="2" xfId="0" applyFont="1" applyFill="1" applyBorder="1" applyAlignment="1">
      <alignment horizontal="justify" vertical="center" wrapText="1"/>
    </xf>
    <xf numFmtId="9" fontId="7" fillId="6" borderId="2" xfId="1" applyFont="1" applyFill="1" applyBorder="1" applyAlignment="1">
      <alignment horizontal="justify" vertical="center"/>
    </xf>
    <xf numFmtId="9" fontId="7" fillId="0" borderId="2" xfId="1" applyFont="1" applyFill="1" applyBorder="1" applyAlignment="1">
      <alignment horizontal="justify" vertical="center"/>
    </xf>
    <xf numFmtId="0" fontId="7" fillId="0" borderId="2" xfId="0" applyFont="1" applyFill="1" applyBorder="1" applyAlignment="1">
      <alignment horizontal="justify" vertical="center"/>
    </xf>
    <xf numFmtId="1" fontId="7" fillId="6" borderId="2" xfId="1" applyNumberFormat="1" applyFont="1" applyFill="1" applyBorder="1" applyAlignment="1">
      <alignment horizontal="justify" vertical="center"/>
    </xf>
    <xf numFmtId="0" fontId="17"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7" borderId="2" xfId="0" applyFont="1" applyFill="1" applyBorder="1" applyAlignment="1">
      <alignment horizontal="center"/>
    </xf>
    <xf numFmtId="0" fontId="36" fillId="0" borderId="0" xfId="0" applyFont="1" applyFill="1" applyAlignment="1">
      <alignment horizontal="center" vertical="center"/>
    </xf>
    <xf numFmtId="0" fontId="36" fillId="0" borderId="0" xfId="0" applyFont="1" applyFill="1" applyAlignment="1">
      <alignment horizontal="center" vertical="center" wrapText="1"/>
    </xf>
    <xf numFmtId="0" fontId="3" fillId="0" borderId="0" xfId="0" applyFont="1" applyFill="1" applyAlignment="1">
      <alignment horizontal="center" vertical="center"/>
    </xf>
    <xf numFmtId="0" fontId="5" fillId="0" borderId="0" xfId="0" applyFont="1" applyFill="1" applyAlignment="1">
      <alignment horizontal="center" vertical="center"/>
    </xf>
    <xf numFmtId="0" fontId="9" fillId="0" borderId="0" xfId="0" applyFont="1" applyFill="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6"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16" fillId="7" borderId="2" xfId="0" applyFont="1" applyFill="1" applyBorder="1" applyAlignment="1">
      <alignment horizontal="center" vertical="center"/>
    </xf>
    <xf numFmtId="0" fontId="16" fillId="6" borderId="6" xfId="0" applyFont="1" applyFill="1" applyBorder="1" applyAlignment="1">
      <alignment horizontal="center" vertical="center"/>
    </xf>
    <xf numFmtId="0" fontId="20" fillId="0" borderId="2" xfId="0" applyFont="1" applyFill="1" applyBorder="1" applyAlignment="1">
      <alignment horizontal="center" vertical="center" wrapText="1"/>
    </xf>
    <xf numFmtId="0" fontId="25" fillId="0" borderId="2" xfId="0" applyNumberFormat="1" applyFont="1" applyFill="1" applyBorder="1" applyAlignment="1">
      <alignment horizontal="center" vertical="center" wrapText="1"/>
    </xf>
    <xf numFmtId="9" fontId="25" fillId="0" borderId="2" xfId="0" applyNumberFormat="1"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14" fontId="20"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2" xfId="0" applyFont="1" applyFill="1" applyBorder="1" applyAlignment="1">
      <alignment horizontal="center" vertical="center"/>
    </xf>
    <xf numFmtId="0" fontId="22" fillId="6" borderId="2"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17" fillId="7" borderId="2" xfId="0" applyFont="1" applyFill="1" applyBorder="1" applyAlignment="1">
      <alignment horizontal="center" vertical="center"/>
    </xf>
    <xf numFmtId="9" fontId="16" fillId="6" borderId="2" xfId="1" applyFont="1" applyFill="1" applyBorder="1" applyAlignment="1">
      <alignment horizontal="center" vertical="center"/>
    </xf>
    <xf numFmtId="9" fontId="16" fillId="0" borderId="2" xfId="1" applyFont="1" applyFill="1" applyBorder="1" applyAlignment="1">
      <alignment horizontal="center" vertical="center"/>
    </xf>
    <xf numFmtId="1" fontId="16" fillId="6" borderId="2" xfId="1" applyNumberFormat="1" applyFont="1" applyFill="1" applyBorder="1" applyAlignment="1">
      <alignment horizontal="center" vertical="center"/>
    </xf>
    <xf numFmtId="0" fontId="36" fillId="0" borderId="0" xfId="0" applyFont="1" applyFill="1" applyAlignment="1">
      <alignment horizontal="center" vertical="center"/>
    </xf>
    <xf numFmtId="0" fontId="36" fillId="0" borderId="0" xfId="0" applyFont="1" applyFill="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2" xfId="0" applyFont="1" applyFill="1" applyBorder="1" applyAlignment="1">
      <alignment horizontal="center" vertical="center" wrapText="1"/>
    </xf>
    <xf numFmtId="14" fontId="15" fillId="0" borderId="7" xfId="0" applyNumberFormat="1" applyFont="1" applyFill="1" applyBorder="1" applyAlignment="1">
      <alignment horizontal="center" vertical="center" wrapText="1"/>
    </xf>
    <xf numFmtId="14" fontId="15" fillId="0" borderId="3" xfId="0" applyNumberFormat="1" applyFont="1" applyFill="1" applyBorder="1" applyAlignment="1">
      <alignment horizontal="center" vertical="center" wrapText="1"/>
    </xf>
    <xf numFmtId="0" fontId="16" fillId="4" borderId="2"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6" xfId="0"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15" fillId="7" borderId="7"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0"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0" xfId="0" applyFont="1" applyFill="1" applyBorder="1" applyAlignment="1">
      <alignment horizontal="center" vertical="center"/>
    </xf>
    <xf numFmtId="0" fontId="0" fillId="4" borderId="0" xfId="0" applyFont="1" applyFill="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6"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6" fillId="4" borderId="2" xfId="0" applyFont="1" applyFill="1" applyBorder="1" applyAlignment="1">
      <alignment horizontal="center" vertical="center"/>
    </xf>
    <xf numFmtId="0" fontId="15" fillId="7" borderId="2" xfId="0" applyFont="1" applyFill="1" applyBorder="1" applyAlignment="1">
      <alignment horizontal="center" vertical="center" wrapText="1"/>
    </xf>
    <xf numFmtId="0" fontId="26" fillId="0" borderId="2" xfId="3" applyFont="1" applyFill="1" applyBorder="1" applyAlignment="1">
      <alignment horizontal="center" vertical="center" wrapText="1"/>
    </xf>
    <xf numFmtId="0" fontId="15" fillId="6" borderId="2" xfId="0" applyFont="1" applyFill="1" applyBorder="1" applyAlignment="1">
      <alignment horizontal="center" vertical="center" wrapText="1"/>
    </xf>
    <xf numFmtId="14" fontId="15" fillId="0" borderId="4"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10"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7" fillId="7" borderId="11" xfId="0" applyFont="1" applyFill="1" applyBorder="1" applyAlignment="1">
      <alignment horizontal="center" vertical="center" wrapText="1"/>
    </xf>
    <xf numFmtId="14" fontId="17" fillId="0" borderId="4" xfId="0" applyNumberFormat="1"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6" xfId="0" applyFont="1" applyFill="1" applyBorder="1" applyAlignment="1">
      <alignment horizontal="center" vertical="center" wrapText="1"/>
    </xf>
    <xf numFmtId="1" fontId="17" fillId="0" borderId="4" xfId="0" applyNumberFormat="1" applyFont="1" applyFill="1" applyBorder="1" applyAlignment="1">
      <alignment horizontal="center" vertical="center" wrapText="1"/>
    </xf>
    <xf numFmtId="1" fontId="17" fillId="0" borderId="6" xfId="0" applyNumberFormat="1"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4" xfId="0" applyFont="1" applyFill="1" applyBorder="1" applyAlignment="1">
      <alignment horizontal="justify" vertical="center" wrapText="1"/>
    </xf>
    <xf numFmtId="0" fontId="16" fillId="0" borderId="5" xfId="0" applyFont="1" applyFill="1" applyBorder="1" applyAlignment="1">
      <alignment horizontal="justify" vertical="center" wrapText="1"/>
    </xf>
    <xf numFmtId="0" fontId="16" fillId="0" borderId="6" xfId="0" applyFont="1" applyFill="1" applyBorder="1" applyAlignment="1">
      <alignment horizontal="justify" vertical="center" wrapText="1"/>
    </xf>
    <xf numFmtId="0" fontId="16" fillId="0" borderId="2" xfId="0" applyFont="1" applyFill="1" applyBorder="1" applyAlignment="1">
      <alignment horizontal="left" vertical="center" wrapText="1"/>
    </xf>
    <xf numFmtId="0" fontId="17" fillId="7" borderId="4" xfId="0" applyFont="1" applyFill="1" applyBorder="1" applyAlignment="1">
      <alignment horizontal="left" vertical="center" wrapText="1"/>
    </xf>
    <xf numFmtId="0" fontId="17" fillId="7" borderId="6" xfId="0" applyFont="1" applyFill="1" applyBorder="1" applyAlignment="1">
      <alignment horizontal="left" vertical="center" wrapText="1"/>
    </xf>
    <xf numFmtId="0" fontId="16" fillId="7" borderId="8" xfId="0" applyFont="1" applyFill="1" applyBorder="1" applyAlignment="1">
      <alignment horizontal="left" vertical="center" wrapText="1"/>
    </xf>
    <xf numFmtId="0" fontId="17" fillId="7" borderId="11" xfId="0" applyFont="1" applyFill="1" applyBorder="1" applyAlignment="1">
      <alignment horizontal="left" vertical="center" wrapText="1"/>
    </xf>
    <xf numFmtId="14" fontId="15" fillId="0" borderId="2" xfId="0" applyNumberFormat="1" applyFont="1" applyFill="1" applyBorder="1" applyAlignment="1">
      <alignment horizontal="left" vertical="center" wrapText="1"/>
    </xf>
    <xf numFmtId="0" fontId="15" fillId="0"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14" fontId="17" fillId="0" borderId="4" xfId="0" applyNumberFormat="1"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5" xfId="0" applyFont="1" applyFill="1" applyBorder="1" applyAlignment="1">
      <alignment horizontal="left" vertical="center" wrapText="1"/>
    </xf>
    <xf numFmtId="14" fontId="15" fillId="0" borderId="4" xfId="0" applyNumberFormat="1" applyFont="1" applyFill="1" applyBorder="1" applyAlignment="1">
      <alignment horizontal="left" vertical="center" wrapText="1"/>
    </xf>
    <xf numFmtId="0" fontId="15" fillId="0" borderId="6" xfId="0" applyFont="1" applyFill="1" applyBorder="1" applyAlignment="1">
      <alignment horizontal="left" vertical="center" wrapText="1"/>
    </xf>
    <xf numFmtId="0" fontId="16" fillId="0" borderId="0" xfId="0" applyFont="1" applyFill="1" applyBorder="1" applyAlignment="1">
      <alignment horizontal="center"/>
    </xf>
    <xf numFmtId="0" fontId="16" fillId="4" borderId="2" xfId="0" applyFont="1" applyFill="1" applyBorder="1" applyAlignment="1">
      <alignment horizontal="center"/>
    </xf>
    <xf numFmtId="0" fontId="17" fillId="0" borderId="4" xfId="0" applyFont="1" applyFill="1" applyBorder="1" applyAlignment="1">
      <alignment horizontal="left" wrapText="1"/>
    </xf>
    <xf numFmtId="0" fontId="17" fillId="0" borderId="6" xfId="0" applyFont="1" applyFill="1" applyBorder="1" applyAlignment="1">
      <alignment horizontal="left" wrapText="1"/>
    </xf>
    <xf numFmtId="0" fontId="16" fillId="0" borderId="3" xfId="0" applyFont="1" applyFill="1" applyBorder="1" applyAlignment="1">
      <alignment horizontal="center"/>
    </xf>
    <xf numFmtId="0" fontId="16" fillId="4" borderId="3" xfId="0" applyFont="1" applyFill="1" applyBorder="1" applyAlignment="1">
      <alignment horizontal="center"/>
    </xf>
    <xf numFmtId="0" fontId="16" fillId="4" borderId="0" xfId="0" applyFont="1" applyFill="1" applyBorder="1" applyAlignment="1">
      <alignment horizontal="center"/>
    </xf>
    <xf numFmtId="0" fontId="0" fillId="4" borderId="0" xfId="0" applyFont="1" applyFill="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5" borderId="5" xfId="0" applyFont="1" applyFill="1" applyBorder="1" applyAlignment="1">
      <alignment horizontal="center"/>
    </xf>
    <xf numFmtId="0" fontId="0" fillId="5" borderId="6" xfId="0" applyFont="1" applyFill="1" applyBorder="1" applyAlignment="1">
      <alignment horizontal="center"/>
    </xf>
    <xf numFmtId="0" fontId="0" fillId="0" borderId="5" xfId="0" applyFont="1" applyFill="1" applyBorder="1" applyAlignment="1">
      <alignment horizontal="center" wrapText="1"/>
    </xf>
    <xf numFmtId="0" fontId="0" fillId="0" borderId="6" xfId="0" applyFont="1" applyFill="1" applyBorder="1" applyAlignment="1">
      <alignment horizontal="center" wrapText="1"/>
    </xf>
    <xf numFmtId="0" fontId="17" fillId="0" borderId="4" xfId="0" applyFont="1" applyFill="1" applyBorder="1" applyAlignment="1">
      <alignment horizontal="left" vertical="center" wrapText="1"/>
    </xf>
    <xf numFmtId="0" fontId="3" fillId="0" borderId="0" xfId="0" applyFont="1" applyFill="1" applyAlignment="1">
      <alignment horizontal="center"/>
    </xf>
    <xf numFmtId="0" fontId="3" fillId="0" borderId="1" xfId="0" applyFont="1" applyFill="1" applyBorder="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3" fillId="0" borderId="3" xfId="0" applyFont="1" applyFill="1" applyBorder="1" applyAlignment="1">
      <alignment horizontal="center"/>
    </xf>
    <xf numFmtId="0" fontId="8" fillId="0" borderId="0" xfId="0" applyFont="1" applyFill="1" applyAlignment="1">
      <alignment horizontal="center"/>
    </xf>
    <xf numFmtId="0" fontId="14" fillId="0" borderId="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6" xfId="0" applyFont="1" applyFill="1" applyBorder="1" applyAlignment="1">
      <alignment horizontal="center" vertical="center" wrapText="1"/>
    </xf>
    <xf numFmtId="14" fontId="30" fillId="0" borderId="2" xfId="0" applyNumberFormat="1" applyFont="1" applyFill="1" applyBorder="1" applyAlignment="1">
      <alignment horizontal="left" vertical="center" wrapText="1"/>
    </xf>
    <xf numFmtId="0" fontId="30" fillId="0" borderId="2" xfId="0" applyFont="1" applyFill="1" applyBorder="1" applyAlignment="1">
      <alignment horizontal="left" vertical="center" wrapText="1"/>
    </xf>
    <xf numFmtId="0" fontId="31" fillId="5" borderId="4" xfId="0" applyFont="1" applyFill="1" applyBorder="1" applyAlignment="1">
      <alignment horizontal="center" vertical="center" wrapText="1"/>
    </xf>
    <xf numFmtId="0" fontId="31" fillId="5" borderId="5"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7" fillId="4" borderId="3" xfId="0" applyFont="1" applyFill="1" applyBorder="1" applyAlignment="1">
      <alignment horizontal="center"/>
    </xf>
    <xf numFmtId="0" fontId="7" fillId="4" borderId="0" xfId="0" applyFont="1" applyFill="1" applyBorder="1" applyAlignment="1">
      <alignment horizontal="center"/>
    </xf>
    <xf numFmtId="0" fontId="29" fillId="4" borderId="0" xfId="0" applyFont="1" applyFill="1" applyAlignment="1">
      <alignment horizontal="center"/>
    </xf>
    <xf numFmtId="0" fontId="29" fillId="0" borderId="5" xfId="0" applyFont="1" applyFill="1" applyBorder="1" applyAlignment="1">
      <alignment horizontal="center"/>
    </xf>
    <xf numFmtId="0" fontId="29" fillId="0" borderId="6" xfId="0" applyFont="1" applyFill="1" applyBorder="1" applyAlignment="1">
      <alignment horizontal="center"/>
    </xf>
    <xf numFmtId="0" fontId="29" fillId="5" borderId="5" xfId="0" applyFont="1" applyFill="1" applyBorder="1" applyAlignment="1">
      <alignment horizontal="center"/>
    </xf>
    <xf numFmtId="0" fontId="29" fillId="5" borderId="6" xfId="0" applyFont="1" applyFill="1" applyBorder="1" applyAlignment="1">
      <alignment horizontal="center"/>
    </xf>
    <xf numFmtId="0" fontId="33" fillId="0" borderId="4" xfId="2" applyFont="1" applyFill="1" applyBorder="1" applyAlignment="1">
      <alignment horizontal="center" vertical="center" wrapText="1"/>
    </xf>
    <xf numFmtId="0" fontId="33" fillId="0" borderId="5" xfId="2" applyFont="1" applyFill="1" applyBorder="1" applyAlignment="1">
      <alignment horizontal="center" vertical="center" wrapText="1"/>
    </xf>
    <xf numFmtId="0" fontId="33" fillId="0" borderId="6" xfId="2" applyFont="1" applyFill="1" applyBorder="1" applyAlignment="1">
      <alignment horizontal="center" vertical="center" wrapText="1"/>
    </xf>
    <xf numFmtId="0" fontId="7" fillId="0" borderId="0" xfId="0" applyFont="1" applyFill="1" applyBorder="1" applyAlignment="1">
      <alignment horizontal="center"/>
    </xf>
    <xf numFmtId="0" fontId="7"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0" fontId="30" fillId="7" borderId="4"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7" fillId="4" borderId="2" xfId="0" applyFont="1" applyFill="1" applyBorder="1" applyAlignment="1">
      <alignment horizontal="center"/>
    </xf>
    <xf numFmtId="14" fontId="31" fillId="0" borderId="4" xfId="0" applyNumberFormat="1"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7" borderId="2" xfId="0" applyFont="1" applyFill="1" applyBorder="1" applyAlignment="1">
      <alignment horizontal="center" vertical="center" wrapText="1"/>
    </xf>
    <xf numFmtId="0" fontId="30" fillId="7" borderId="12" xfId="0" applyFont="1" applyFill="1" applyBorder="1" applyAlignment="1">
      <alignment horizontal="center" vertical="center" wrapText="1"/>
    </xf>
    <xf numFmtId="0" fontId="31" fillId="0" borderId="2" xfId="0" applyFont="1" applyFill="1" applyBorder="1" applyAlignment="1">
      <alignment horizontal="left" vertical="center" wrapText="1"/>
    </xf>
    <xf numFmtId="1" fontId="31" fillId="0" borderId="4" xfId="0" applyNumberFormat="1" applyFont="1" applyFill="1" applyBorder="1" applyAlignment="1">
      <alignment horizontal="center" vertical="center" wrapText="1"/>
    </xf>
    <xf numFmtId="1" fontId="31" fillId="0" borderId="6" xfId="0" applyNumberFormat="1" applyFont="1" applyFill="1" applyBorder="1" applyAlignment="1">
      <alignment horizontal="center" vertical="center" wrapText="1"/>
    </xf>
    <xf numFmtId="0" fontId="31" fillId="6" borderId="4"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0" borderId="4"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7" fillId="0" borderId="6" xfId="0" applyFont="1" applyFill="1" applyBorder="1" applyAlignment="1">
      <alignment horizontal="justify" vertical="center" wrapText="1"/>
    </xf>
  </cellXfs>
  <cellStyles count="4">
    <cellStyle name="Hipervínculo" xfId="3" builtinId="8"/>
    <cellStyle name="Neutral" xfId="2" builtinId="2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63500</xdr:rowOff>
    </xdr:from>
    <xdr:to>
      <xdr:col>1</xdr:col>
      <xdr:colOff>2100720</xdr:colOff>
      <xdr:row>2</xdr:row>
      <xdr:rowOff>195719</xdr:rowOff>
    </xdr:to>
    <xdr:pic>
      <xdr:nvPicPr>
        <xdr:cNvPr id="2" name="Imagen 2" descr="Logo CSJ RGB_01"/>
        <xdr:cNvPicPr>
          <a:picLocks noChangeAspect="1" noChangeArrowheads="1"/>
        </xdr:cNvPicPr>
      </xdr:nvPicPr>
      <xdr:blipFill>
        <a:blip xmlns:r="http://schemas.openxmlformats.org/officeDocument/2006/relationships" r:embed="rId1"/>
        <a:srcRect/>
        <a:stretch>
          <a:fillRect/>
        </a:stretch>
      </xdr:blipFill>
      <xdr:spPr bwMode="auto">
        <a:xfrm>
          <a:off x="0" y="63500"/>
          <a:ext cx="3688220" cy="102121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9525</xdr:rowOff>
    </xdr:from>
    <xdr:to>
      <xdr:col>1</xdr:col>
      <xdr:colOff>2100720</xdr:colOff>
      <xdr:row>4</xdr:row>
      <xdr:rowOff>52191</xdr:rowOff>
    </xdr:to>
    <xdr:pic>
      <xdr:nvPicPr>
        <xdr:cNvPr id="2" name="Imagen 2" descr="Logo CSJ RGB_01"/>
        <xdr:cNvPicPr>
          <a:picLocks noChangeAspect="1" noChangeArrowheads="1"/>
        </xdr:cNvPicPr>
      </xdr:nvPicPr>
      <xdr:blipFill>
        <a:blip xmlns:r="http://schemas.openxmlformats.org/officeDocument/2006/relationships" r:embed="rId1"/>
        <a:srcRect/>
        <a:stretch>
          <a:fillRect/>
        </a:stretch>
      </xdr:blipFill>
      <xdr:spPr bwMode="auto">
        <a:xfrm>
          <a:off x="0" y="447675"/>
          <a:ext cx="3681870" cy="135711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lombiacompra.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www.colombiacompra.gov.co/"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3"/>
  <sheetViews>
    <sheetView tabSelected="1" topLeftCell="J41" zoomScale="60" zoomScaleNormal="60" workbookViewId="0">
      <selection activeCell="AS45" sqref="AS45"/>
    </sheetView>
  </sheetViews>
  <sheetFormatPr baseColWidth="10" defaultRowHeight="34.5" customHeight="1" x14ac:dyDescent="0.25"/>
  <cols>
    <col min="1" max="1" width="23.7109375" style="195" customWidth="1"/>
    <col min="2" max="2" width="43.7109375" style="195" customWidth="1"/>
    <col min="3" max="3" width="51.5703125" style="195" hidden="1" customWidth="1"/>
    <col min="4" max="4" width="103.42578125" style="197" customWidth="1"/>
    <col min="5" max="5" width="29.5703125" style="197" customWidth="1"/>
    <col min="6" max="6" width="34.28515625" style="197" customWidth="1"/>
    <col min="7" max="7" width="32.140625" style="197" customWidth="1"/>
    <col min="8" max="8" width="31.28515625" style="195" customWidth="1"/>
    <col min="9" max="13" width="24.85546875" style="195" customWidth="1"/>
    <col min="14" max="15" width="6.42578125" style="195" customWidth="1"/>
    <col min="16" max="16" width="8.42578125" style="195" customWidth="1"/>
    <col min="17" max="18" width="6.42578125" style="195" customWidth="1"/>
    <col min="19" max="19" width="9" style="195" customWidth="1"/>
    <col min="20" max="25" width="6.42578125" style="195" customWidth="1"/>
    <col min="26" max="26" width="45" style="195" customWidth="1"/>
    <col min="27" max="27" width="6.5703125" style="7" hidden="1" customWidth="1"/>
    <col min="28" max="28" width="5" style="195" hidden="1" customWidth="1"/>
    <col min="29" max="29" width="5.140625" style="195" hidden="1" customWidth="1"/>
    <col min="30" max="30" width="4.140625" style="195" hidden="1" customWidth="1"/>
    <col min="31" max="31" width="5" style="195" hidden="1" customWidth="1"/>
    <col min="32" max="32" width="4.5703125" style="195" hidden="1" customWidth="1"/>
    <col min="33" max="33" width="4.42578125" style="195" hidden="1" customWidth="1"/>
    <col min="34" max="34" width="5.140625" style="195" hidden="1" customWidth="1"/>
    <col min="35" max="35" width="5.85546875" style="195" hidden="1" customWidth="1"/>
    <col min="36" max="36" width="4.85546875" style="195" hidden="1" customWidth="1"/>
    <col min="37" max="37" width="5" style="195" hidden="1" customWidth="1"/>
    <col min="38" max="38" width="4.140625" style="195" hidden="1" customWidth="1"/>
    <col min="39" max="39" width="12.7109375" style="195" hidden="1" customWidth="1"/>
    <col min="40" max="40" width="13.5703125" style="195" hidden="1" customWidth="1"/>
    <col min="41" max="42" width="0" style="195" hidden="1" customWidth="1"/>
    <col min="43" max="43" width="1.7109375" style="195" hidden="1" customWidth="1"/>
    <col min="44" max="44" width="45.5703125" style="195" customWidth="1"/>
    <col min="45" max="45" width="43.5703125" style="195" customWidth="1"/>
    <col min="46" max="46" width="42.7109375" style="195" customWidth="1"/>
    <col min="47" max="16384" width="11.42578125" style="195"/>
  </cols>
  <sheetData>
    <row r="1" spans="1:46" ht="34.5" customHeight="1" x14ac:dyDescent="0.25">
      <c r="A1" s="193" t="s">
        <v>285</v>
      </c>
      <c r="B1" s="221"/>
      <c r="C1" s="193"/>
      <c r="D1" s="221" t="s">
        <v>285</v>
      </c>
      <c r="E1" s="221"/>
      <c r="F1" s="221"/>
      <c r="G1" s="221"/>
      <c r="H1" s="221"/>
      <c r="I1" s="193"/>
      <c r="J1" s="193" t="s">
        <v>288</v>
      </c>
      <c r="K1" s="193"/>
      <c r="L1" s="221"/>
      <c r="M1" s="221"/>
      <c r="N1" s="221"/>
      <c r="O1" s="221"/>
      <c r="P1" s="221"/>
      <c r="Q1" s="221"/>
      <c r="R1" s="221"/>
      <c r="S1" s="221"/>
      <c r="T1" s="221"/>
      <c r="U1" s="221"/>
      <c r="V1" s="221"/>
      <c r="W1" s="221"/>
      <c r="X1" s="221"/>
      <c r="Y1" s="221"/>
      <c r="Z1" s="222" t="s">
        <v>290</v>
      </c>
      <c r="AA1" s="222"/>
      <c r="AB1" s="222"/>
      <c r="AC1" s="222"/>
      <c r="AD1" s="222"/>
      <c r="AE1" s="222"/>
      <c r="AF1" s="222"/>
      <c r="AG1" s="222"/>
      <c r="AH1" s="222"/>
      <c r="AI1" s="222"/>
      <c r="AJ1" s="222"/>
      <c r="AK1" s="222"/>
      <c r="AL1" s="222"/>
      <c r="AM1" s="222"/>
      <c r="AN1" s="222"/>
      <c r="AO1" s="222"/>
      <c r="AP1" s="222"/>
      <c r="AQ1" s="222"/>
      <c r="AR1" s="222"/>
      <c r="AS1" s="222"/>
      <c r="AT1" s="221" t="s">
        <v>286</v>
      </c>
    </row>
    <row r="2" spans="1:46" ht="34.5" customHeight="1" x14ac:dyDescent="0.25">
      <c r="A2" s="193"/>
      <c r="B2" s="221"/>
      <c r="C2" s="193"/>
      <c r="D2" s="221"/>
      <c r="E2" s="221"/>
      <c r="F2" s="221"/>
      <c r="G2" s="221"/>
      <c r="H2" s="221"/>
      <c r="I2" s="193"/>
      <c r="J2" s="193" t="s">
        <v>289</v>
      </c>
      <c r="K2" s="193"/>
      <c r="L2" s="221"/>
      <c r="M2" s="221"/>
      <c r="N2" s="221"/>
      <c r="O2" s="221"/>
      <c r="P2" s="221"/>
      <c r="Q2" s="221"/>
      <c r="R2" s="221"/>
      <c r="S2" s="221"/>
      <c r="T2" s="221"/>
      <c r="U2" s="221"/>
      <c r="V2" s="221"/>
      <c r="W2" s="221"/>
      <c r="X2" s="221"/>
      <c r="Y2" s="221"/>
      <c r="Z2" s="193" t="s">
        <v>291</v>
      </c>
      <c r="AA2" s="194"/>
      <c r="AB2" s="194"/>
      <c r="AC2" s="194"/>
      <c r="AD2" s="194"/>
      <c r="AE2" s="194"/>
      <c r="AF2" s="194"/>
      <c r="AG2" s="194"/>
      <c r="AH2" s="194"/>
      <c r="AI2" s="194"/>
      <c r="AJ2" s="194"/>
      <c r="AK2" s="194"/>
      <c r="AL2" s="194"/>
      <c r="AM2" s="194"/>
      <c r="AN2" s="194"/>
      <c r="AO2" s="194"/>
      <c r="AP2" s="194"/>
      <c r="AQ2" s="194"/>
      <c r="AR2" s="194"/>
      <c r="AS2" s="194"/>
      <c r="AT2" s="221"/>
    </row>
    <row r="3" spans="1:46" ht="34.5" customHeight="1" x14ac:dyDescent="0.25">
      <c r="A3" s="193"/>
      <c r="B3" s="221"/>
      <c r="C3" s="193"/>
      <c r="D3" s="221"/>
      <c r="E3" s="221"/>
      <c r="F3" s="221"/>
      <c r="G3" s="221"/>
      <c r="H3" s="221"/>
      <c r="I3" s="193"/>
      <c r="J3" s="193" t="s">
        <v>287</v>
      </c>
      <c r="K3" s="193"/>
      <c r="L3" s="221"/>
      <c r="M3" s="221"/>
      <c r="N3" s="221"/>
      <c r="O3" s="221"/>
      <c r="P3" s="221"/>
      <c r="Q3" s="221"/>
      <c r="R3" s="221"/>
      <c r="S3" s="221"/>
      <c r="T3" s="221"/>
      <c r="U3" s="221"/>
      <c r="V3" s="221"/>
      <c r="W3" s="221"/>
      <c r="X3" s="221"/>
      <c r="Y3" s="221"/>
      <c r="Z3" s="194"/>
      <c r="AA3" s="194"/>
      <c r="AB3" s="194"/>
      <c r="AC3" s="194"/>
      <c r="AD3" s="194"/>
      <c r="AE3" s="194"/>
      <c r="AF3" s="194"/>
      <c r="AG3" s="194"/>
      <c r="AH3" s="194"/>
      <c r="AI3" s="194"/>
      <c r="AJ3" s="194"/>
      <c r="AK3" s="194"/>
      <c r="AL3" s="194"/>
      <c r="AM3" s="194"/>
      <c r="AN3" s="194"/>
      <c r="AO3" s="194"/>
      <c r="AP3" s="194"/>
      <c r="AQ3" s="194"/>
      <c r="AR3" s="194"/>
      <c r="AS3" s="194"/>
      <c r="AT3" s="221"/>
    </row>
    <row r="4" spans="1:46" ht="18" hidden="1" customHeight="1" x14ac:dyDescent="0.25">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row>
    <row r="5" spans="1:46" ht="34.5" hidden="1" customHeight="1" x14ac:dyDescent="0.25">
      <c r="B5" s="196"/>
      <c r="C5" s="196"/>
    </row>
    <row r="6" spans="1:46" s="11" customFormat="1" ht="34.5" customHeight="1" x14ac:dyDescent="0.25">
      <c r="A6" s="8" t="s">
        <v>8</v>
      </c>
      <c r="B6" s="8" t="s">
        <v>9</v>
      </c>
      <c r="C6" s="8" t="s">
        <v>10</v>
      </c>
      <c r="D6" s="9" t="s">
        <v>11</v>
      </c>
      <c r="E6" s="9" t="s">
        <v>12</v>
      </c>
      <c r="F6" s="9" t="s">
        <v>13</v>
      </c>
      <c r="G6" s="9" t="s">
        <v>14</v>
      </c>
      <c r="H6" s="8" t="s">
        <v>15</v>
      </c>
      <c r="I6" s="8" t="s">
        <v>16</v>
      </c>
      <c r="J6" s="8" t="s">
        <v>17</v>
      </c>
      <c r="K6" s="8" t="s">
        <v>18</v>
      </c>
      <c r="L6" s="8" t="s">
        <v>19</v>
      </c>
      <c r="M6" s="8" t="s">
        <v>20</v>
      </c>
      <c r="N6" s="8" t="s">
        <v>21</v>
      </c>
      <c r="O6" s="8" t="s">
        <v>22</v>
      </c>
      <c r="P6" s="8" t="s">
        <v>23</v>
      </c>
      <c r="Q6" s="8" t="s">
        <v>24</v>
      </c>
      <c r="R6" s="8" t="s">
        <v>25</v>
      </c>
      <c r="S6" s="8" t="s">
        <v>26</v>
      </c>
      <c r="T6" s="8" t="s">
        <v>27</v>
      </c>
      <c r="U6" s="8" t="s">
        <v>28</v>
      </c>
      <c r="V6" s="8" t="s">
        <v>29</v>
      </c>
      <c r="W6" s="8" t="s">
        <v>30</v>
      </c>
      <c r="X6" s="8" t="s">
        <v>31</v>
      </c>
      <c r="Y6" s="8" t="s">
        <v>32</v>
      </c>
      <c r="Z6" s="8" t="s">
        <v>33</v>
      </c>
      <c r="AA6" s="8" t="s">
        <v>21</v>
      </c>
      <c r="AB6" s="8" t="s">
        <v>22</v>
      </c>
      <c r="AC6" s="8" t="s">
        <v>23</v>
      </c>
      <c r="AD6" s="8" t="s">
        <v>24</v>
      </c>
      <c r="AE6" s="8" t="s">
        <v>25</v>
      </c>
      <c r="AF6" s="8" t="s">
        <v>26</v>
      </c>
      <c r="AG6" s="8" t="s">
        <v>27</v>
      </c>
      <c r="AH6" s="8" t="s">
        <v>28</v>
      </c>
      <c r="AI6" s="8" t="s">
        <v>34</v>
      </c>
      <c r="AJ6" s="8" t="s">
        <v>30</v>
      </c>
      <c r="AK6" s="8" t="s">
        <v>31</v>
      </c>
      <c r="AL6" s="8" t="s">
        <v>32</v>
      </c>
      <c r="AM6" s="8" t="s">
        <v>35</v>
      </c>
      <c r="AN6" s="8" t="s">
        <v>36</v>
      </c>
      <c r="AO6" s="8" t="s">
        <v>16</v>
      </c>
      <c r="AP6" s="8" t="s">
        <v>37</v>
      </c>
      <c r="AQ6" s="8" t="s">
        <v>38</v>
      </c>
      <c r="AR6" s="10" t="s">
        <v>39</v>
      </c>
      <c r="AS6" s="10" t="s">
        <v>40</v>
      </c>
      <c r="AT6" s="10" t="s">
        <v>41</v>
      </c>
    </row>
    <row r="7" spans="1:46" s="21" customFormat="1" ht="143.25" customHeight="1" x14ac:dyDescent="0.25">
      <c r="A7" s="232" t="s">
        <v>42</v>
      </c>
      <c r="B7" s="229" t="s">
        <v>43</v>
      </c>
      <c r="C7" s="238" t="s">
        <v>44</v>
      </c>
      <c r="D7" s="174" t="s">
        <v>45</v>
      </c>
      <c r="E7" s="233" t="s">
        <v>46</v>
      </c>
      <c r="F7" s="223" t="s">
        <v>47</v>
      </c>
      <c r="G7" s="223" t="s">
        <v>48</v>
      </c>
      <c r="H7" s="184" t="s">
        <v>49</v>
      </c>
      <c r="I7" s="184">
        <v>20</v>
      </c>
      <c r="J7" s="184">
        <v>14</v>
      </c>
      <c r="K7" s="184">
        <f>J7/I7*100</f>
        <v>70</v>
      </c>
      <c r="L7" s="184" t="s">
        <v>50</v>
      </c>
      <c r="M7" s="226" t="s">
        <v>51</v>
      </c>
      <c r="N7" s="187" t="s">
        <v>52</v>
      </c>
      <c r="O7" s="187" t="s">
        <v>52</v>
      </c>
      <c r="P7" s="187" t="s">
        <v>52</v>
      </c>
      <c r="Q7" s="187" t="s">
        <v>52</v>
      </c>
      <c r="R7" s="187" t="s">
        <v>52</v>
      </c>
      <c r="S7" s="187" t="s">
        <v>52</v>
      </c>
      <c r="T7" s="187"/>
      <c r="U7" s="187"/>
      <c r="V7" s="187"/>
      <c r="W7" s="187"/>
      <c r="X7" s="187"/>
      <c r="Y7" s="187"/>
      <c r="Z7" s="44" t="s">
        <v>53</v>
      </c>
      <c r="AA7" s="179"/>
      <c r="AB7" s="179"/>
      <c r="AC7" s="179"/>
      <c r="AD7" s="179"/>
      <c r="AE7" s="179"/>
      <c r="AF7" s="179"/>
      <c r="AG7" s="179"/>
      <c r="AH7" s="179"/>
      <c r="AI7" s="179"/>
      <c r="AJ7" s="184"/>
      <c r="AK7" s="184"/>
      <c r="AL7" s="184"/>
      <c r="AM7" s="184"/>
      <c r="AN7" s="184"/>
      <c r="AO7" s="184"/>
      <c r="AP7" s="184"/>
      <c r="AQ7" s="184"/>
      <c r="AR7" s="186" t="s">
        <v>54</v>
      </c>
      <c r="AS7" s="186"/>
      <c r="AT7" s="186"/>
    </row>
    <row r="8" spans="1:46" s="21" customFormat="1" ht="34.5" customHeight="1" x14ac:dyDescent="0.25">
      <c r="A8" s="232"/>
      <c r="B8" s="229"/>
      <c r="C8" s="239"/>
      <c r="D8" s="223" t="s">
        <v>55</v>
      </c>
      <c r="E8" s="234"/>
      <c r="F8" s="224"/>
      <c r="G8" s="224"/>
      <c r="H8" s="226" t="s">
        <v>56</v>
      </c>
      <c r="I8" s="226">
        <v>20</v>
      </c>
      <c r="J8" s="226">
        <v>13</v>
      </c>
      <c r="K8" s="226">
        <f>J8/I8*100</f>
        <v>65</v>
      </c>
      <c r="L8" s="226" t="s">
        <v>50</v>
      </c>
      <c r="M8" s="227"/>
      <c r="N8" s="235" t="s">
        <v>52</v>
      </c>
      <c r="O8" s="235" t="s">
        <v>52</v>
      </c>
      <c r="P8" s="235" t="s">
        <v>52</v>
      </c>
      <c r="Q8" s="235" t="s">
        <v>52</v>
      </c>
      <c r="R8" s="235" t="s">
        <v>52</v>
      </c>
      <c r="S8" s="235" t="s">
        <v>52</v>
      </c>
      <c r="T8" s="187"/>
      <c r="U8" s="187"/>
      <c r="V8" s="187"/>
      <c r="W8" s="187"/>
      <c r="X8" s="187"/>
      <c r="Y8" s="187"/>
      <c r="Z8" s="237" t="s">
        <v>57</v>
      </c>
      <c r="AA8" s="179"/>
      <c r="AB8" s="179"/>
      <c r="AC8" s="179"/>
      <c r="AD8" s="179"/>
      <c r="AE8" s="179"/>
      <c r="AF8" s="179"/>
      <c r="AG8" s="179"/>
      <c r="AH8" s="179"/>
      <c r="AI8" s="179"/>
      <c r="AJ8" s="184"/>
      <c r="AK8" s="184"/>
      <c r="AL8" s="184"/>
      <c r="AM8" s="184"/>
      <c r="AN8" s="184"/>
      <c r="AO8" s="184"/>
      <c r="AP8" s="184"/>
      <c r="AQ8" s="184"/>
      <c r="AR8" s="229" t="s">
        <v>58</v>
      </c>
      <c r="AS8" s="229"/>
      <c r="AT8" s="229"/>
    </row>
    <row r="9" spans="1:46" s="21" customFormat="1" ht="57" customHeight="1" x14ac:dyDescent="0.25">
      <c r="A9" s="232"/>
      <c r="B9" s="229"/>
      <c r="C9" s="240"/>
      <c r="D9" s="225"/>
      <c r="E9" s="241"/>
      <c r="F9" s="225"/>
      <c r="G9" s="225"/>
      <c r="H9" s="228"/>
      <c r="I9" s="228"/>
      <c r="J9" s="228"/>
      <c r="K9" s="228"/>
      <c r="L9" s="228"/>
      <c r="M9" s="228"/>
      <c r="N9" s="236"/>
      <c r="O9" s="236"/>
      <c r="P9" s="236"/>
      <c r="Q9" s="236"/>
      <c r="R9" s="236"/>
      <c r="S9" s="236"/>
      <c r="T9" s="187"/>
      <c r="U9" s="187"/>
      <c r="V9" s="187"/>
      <c r="W9" s="187"/>
      <c r="X9" s="187"/>
      <c r="Y9" s="187"/>
      <c r="Z9" s="237"/>
      <c r="AA9" s="179"/>
      <c r="AB9" s="179"/>
      <c r="AC9" s="179"/>
      <c r="AD9" s="179"/>
      <c r="AE9" s="179"/>
      <c r="AF9" s="179"/>
      <c r="AG9" s="179"/>
      <c r="AH9" s="179"/>
      <c r="AI9" s="179"/>
      <c r="AJ9" s="184"/>
      <c r="AK9" s="184"/>
      <c r="AL9" s="184"/>
      <c r="AM9" s="184"/>
      <c r="AN9" s="184"/>
      <c r="AO9" s="184"/>
      <c r="AP9" s="184"/>
      <c r="AQ9" s="184"/>
      <c r="AR9" s="229"/>
      <c r="AS9" s="229"/>
      <c r="AT9" s="229"/>
    </row>
    <row r="10" spans="1:46" s="21" customFormat="1" ht="33.75" customHeight="1" x14ac:dyDescent="0.25">
      <c r="B10" s="230"/>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1"/>
      <c r="AA10" s="231"/>
      <c r="AB10" s="231"/>
      <c r="AC10" s="231"/>
      <c r="AD10" s="231"/>
      <c r="AE10" s="231"/>
      <c r="AF10" s="231"/>
      <c r="AG10" s="231"/>
      <c r="AH10" s="231"/>
      <c r="AI10" s="231"/>
      <c r="AJ10" s="231"/>
      <c r="AK10" s="231"/>
      <c r="AL10" s="231"/>
      <c r="AM10" s="231"/>
      <c r="AN10" s="231"/>
      <c r="AO10" s="231"/>
      <c r="AP10" s="231"/>
      <c r="AQ10" s="231"/>
    </row>
    <row r="11" spans="1:46" s="21" customFormat="1" ht="121.5" customHeight="1" x14ac:dyDescent="0.25">
      <c r="A11" s="232" t="s">
        <v>59</v>
      </c>
      <c r="B11" s="229" t="s">
        <v>60</v>
      </c>
      <c r="C11" s="229" t="s">
        <v>61</v>
      </c>
      <c r="D11" s="174" t="s">
        <v>62</v>
      </c>
      <c r="E11" s="233" t="s">
        <v>63</v>
      </c>
      <c r="F11" s="223" t="s">
        <v>47</v>
      </c>
      <c r="G11" s="97" t="s">
        <v>64</v>
      </c>
      <c r="H11" s="205" t="s">
        <v>65</v>
      </c>
      <c r="I11" s="184">
        <v>20</v>
      </c>
      <c r="J11" s="184"/>
      <c r="K11" s="184">
        <f>J11/I11*100</f>
        <v>0</v>
      </c>
      <c r="L11" s="226" t="s">
        <v>50</v>
      </c>
      <c r="M11" s="226" t="s">
        <v>51</v>
      </c>
      <c r="N11" s="187" t="s">
        <v>52</v>
      </c>
      <c r="O11" s="187" t="s">
        <v>52</v>
      </c>
      <c r="P11" s="187" t="s">
        <v>52</v>
      </c>
      <c r="Q11" s="187" t="s">
        <v>52</v>
      </c>
      <c r="R11" s="187" t="s">
        <v>52</v>
      </c>
      <c r="S11" s="187" t="s">
        <v>52</v>
      </c>
      <c r="T11" s="187"/>
      <c r="U11" s="187"/>
      <c r="V11" s="187"/>
      <c r="W11" s="187"/>
      <c r="X11" s="187"/>
      <c r="Y11" s="187"/>
      <c r="Z11" s="179" t="s">
        <v>66</v>
      </c>
      <c r="AA11" s="179"/>
      <c r="AB11" s="179"/>
      <c r="AC11" s="179"/>
      <c r="AD11" s="179"/>
      <c r="AE11" s="179"/>
      <c r="AF11" s="179"/>
      <c r="AG11" s="179"/>
      <c r="AH11" s="179"/>
      <c r="AI11" s="179"/>
      <c r="AJ11" s="179"/>
      <c r="AK11" s="179"/>
      <c r="AL11" s="179"/>
      <c r="AM11" s="179"/>
      <c r="AN11" s="179"/>
      <c r="AO11" s="179"/>
      <c r="AP11" s="179"/>
      <c r="AQ11" s="179"/>
      <c r="AR11" s="179" t="s">
        <v>67</v>
      </c>
      <c r="AS11" s="179"/>
      <c r="AT11" s="179"/>
    </row>
    <row r="12" spans="1:46" s="21" customFormat="1" ht="126" customHeight="1" x14ac:dyDescent="0.25">
      <c r="A12" s="232"/>
      <c r="B12" s="229"/>
      <c r="C12" s="229"/>
      <c r="D12" s="174" t="s">
        <v>68</v>
      </c>
      <c r="E12" s="234"/>
      <c r="F12" s="224"/>
      <c r="G12" s="97" t="s">
        <v>69</v>
      </c>
      <c r="H12" s="206" t="s">
        <v>70</v>
      </c>
      <c r="I12" s="184">
        <v>20</v>
      </c>
      <c r="J12" s="184">
        <v>15</v>
      </c>
      <c r="K12" s="184">
        <f>J12/I12*100</f>
        <v>75</v>
      </c>
      <c r="L12" s="228"/>
      <c r="M12" s="227"/>
      <c r="N12" s="187" t="s">
        <v>52</v>
      </c>
      <c r="O12" s="187" t="s">
        <v>52</v>
      </c>
      <c r="P12" s="187" t="s">
        <v>52</v>
      </c>
      <c r="Q12" s="187" t="s">
        <v>52</v>
      </c>
      <c r="R12" s="187" t="s">
        <v>52</v>
      </c>
      <c r="S12" s="187" t="s">
        <v>52</v>
      </c>
      <c r="T12" s="187"/>
      <c r="U12" s="187"/>
      <c r="V12" s="187"/>
      <c r="W12" s="187"/>
      <c r="X12" s="187"/>
      <c r="Y12" s="187"/>
      <c r="Z12" s="207" t="s">
        <v>71</v>
      </c>
      <c r="AA12" s="179"/>
      <c r="AB12" s="179"/>
      <c r="AC12" s="179"/>
      <c r="AD12" s="179"/>
      <c r="AE12" s="179"/>
      <c r="AF12" s="179"/>
      <c r="AG12" s="16"/>
      <c r="AH12" s="16"/>
      <c r="AI12" s="16"/>
      <c r="AJ12" s="16"/>
      <c r="AK12" s="16"/>
      <c r="AL12" s="16"/>
      <c r="AM12" s="16"/>
      <c r="AN12" s="16"/>
      <c r="AO12" s="16"/>
      <c r="AP12" s="17"/>
      <c r="AQ12" s="17"/>
      <c r="AR12" s="179" t="s">
        <v>72</v>
      </c>
      <c r="AS12" s="179"/>
      <c r="AT12" s="179"/>
    </row>
    <row r="13" spans="1:46" s="198" customFormat="1" ht="34.5" customHeight="1" x14ac:dyDescent="0.25">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row>
    <row r="14" spans="1:46" s="21" customFormat="1" ht="155.25" customHeight="1" x14ac:dyDescent="0.25">
      <c r="A14" s="178" t="s">
        <v>59</v>
      </c>
      <c r="B14" s="184" t="s">
        <v>73</v>
      </c>
      <c r="C14" s="184" t="s">
        <v>74</v>
      </c>
      <c r="D14" s="174" t="s">
        <v>75</v>
      </c>
      <c r="E14" s="180" t="s">
        <v>76</v>
      </c>
      <c r="F14" s="174" t="s">
        <v>47</v>
      </c>
      <c r="G14" s="174"/>
      <c r="H14" s="184" t="s">
        <v>77</v>
      </c>
      <c r="I14" s="184">
        <v>2</v>
      </c>
      <c r="J14" s="184">
        <v>2</v>
      </c>
      <c r="K14" s="184">
        <f>J14/I14*100</f>
        <v>100</v>
      </c>
      <c r="L14" s="184" t="str">
        <f>$L$8</f>
        <v>Consejo Seccional</v>
      </c>
      <c r="M14" s="184" t="s">
        <v>51</v>
      </c>
      <c r="N14" s="187"/>
      <c r="O14" s="187"/>
      <c r="P14" s="187"/>
      <c r="Q14" s="187"/>
      <c r="R14" s="187"/>
      <c r="S14" s="187"/>
      <c r="T14" s="187"/>
      <c r="U14" s="187"/>
      <c r="V14" s="187"/>
      <c r="W14" s="187"/>
      <c r="X14" s="187"/>
      <c r="Y14" s="187"/>
      <c r="Z14" s="44" t="s">
        <v>262</v>
      </c>
      <c r="AA14" s="179"/>
      <c r="AB14" s="179"/>
      <c r="AC14" s="179"/>
      <c r="AD14" s="179"/>
      <c r="AE14" s="179"/>
      <c r="AF14" s="179"/>
      <c r="AG14" s="184"/>
      <c r="AH14" s="184"/>
      <c r="AI14" s="184"/>
      <c r="AJ14" s="184"/>
      <c r="AK14" s="184"/>
      <c r="AL14" s="184"/>
      <c r="AM14" s="184"/>
      <c r="AN14" s="184"/>
      <c r="AO14" s="184"/>
      <c r="AP14" s="184"/>
      <c r="AQ14" s="184"/>
      <c r="AR14" s="44" t="s">
        <v>263</v>
      </c>
      <c r="AS14" s="208"/>
      <c r="AT14" s="208"/>
    </row>
    <row r="15" spans="1:46" s="198" customFormat="1" ht="34.5" customHeight="1" x14ac:dyDescent="0.25">
      <c r="D15" s="199"/>
      <c r="E15" s="199"/>
      <c r="F15" s="199"/>
      <c r="G15" s="199"/>
      <c r="AA15" s="21"/>
    </row>
    <row r="16" spans="1:46" s="198" customFormat="1" ht="82.5" customHeight="1" x14ac:dyDescent="0.25">
      <c r="A16" s="232" t="s">
        <v>78</v>
      </c>
      <c r="B16" s="229" t="s">
        <v>79</v>
      </c>
      <c r="D16" s="209" t="s">
        <v>80</v>
      </c>
      <c r="E16" s="247" t="s">
        <v>81</v>
      </c>
      <c r="F16" s="248" t="s">
        <v>82</v>
      </c>
      <c r="G16" s="248" t="s">
        <v>83</v>
      </c>
      <c r="H16" s="184" t="s">
        <v>84</v>
      </c>
      <c r="I16" s="181">
        <v>1</v>
      </c>
      <c r="J16" s="181">
        <v>1</v>
      </c>
      <c r="K16" s="181">
        <f>J16/I16*100</f>
        <v>100</v>
      </c>
      <c r="L16" s="181" t="str">
        <f>$L$8</f>
        <v>Consejo Seccional</v>
      </c>
      <c r="M16" s="229" t="s">
        <v>51</v>
      </c>
      <c r="N16" s="187"/>
      <c r="O16" s="187"/>
      <c r="P16" s="187"/>
      <c r="Q16" s="187"/>
      <c r="R16" s="187"/>
      <c r="S16" s="187"/>
      <c r="T16" s="181"/>
      <c r="U16" s="181"/>
      <c r="V16" s="181"/>
      <c r="W16" s="181"/>
      <c r="X16" s="181"/>
      <c r="Y16" s="181"/>
      <c r="Z16" s="179" t="s">
        <v>276</v>
      </c>
      <c r="AA16" s="21"/>
      <c r="AR16" s="179" t="s">
        <v>277</v>
      </c>
      <c r="AS16" s="179"/>
      <c r="AT16" s="179"/>
    </row>
    <row r="17" spans="1:46" s="198" customFormat="1" ht="54" customHeight="1" x14ac:dyDescent="0.25">
      <c r="A17" s="232"/>
      <c r="B17" s="229"/>
      <c r="D17" s="209" t="s">
        <v>85</v>
      </c>
      <c r="E17" s="247"/>
      <c r="F17" s="248"/>
      <c r="G17" s="248"/>
      <c r="H17" s="184" t="s">
        <v>86</v>
      </c>
      <c r="I17" s="181">
        <v>37</v>
      </c>
      <c r="J17" s="181">
        <v>37</v>
      </c>
      <c r="K17" s="181">
        <f>J17/I17*100</f>
        <v>100</v>
      </c>
      <c r="L17" s="181" t="str">
        <f>$L$8</f>
        <v>Consejo Seccional</v>
      </c>
      <c r="M17" s="229"/>
      <c r="N17" s="187"/>
      <c r="O17" s="187"/>
      <c r="P17" s="187"/>
      <c r="Q17" s="187"/>
      <c r="R17" s="187"/>
      <c r="S17" s="187"/>
      <c r="T17" s="184"/>
      <c r="U17" s="184"/>
      <c r="V17" s="184"/>
      <c r="W17" s="184"/>
      <c r="X17" s="184"/>
      <c r="Y17" s="184"/>
      <c r="Z17" s="179" t="s">
        <v>278</v>
      </c>
      <c r="AA17" s="21"/>
      <c r="AR17" s="179" t="s">
        <v>279</v>
      </c>
      <c r="AS17" s="179"/>
      <c r="AT17" s="179"/>
    </row>
    <row r="18" spans="1:46" s="198" customFormat="1" ht="34.5" customHeight="1" x14ac:dyDescent="0.25">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3"/>
      <c r="AA18" s="189"/>
      <c r="AB18" s="189"/>
      <c r="AC18" s="182"/>
      <c r="AD18" s="182"/>
      <c r="AE18" s="182"/>
      <c r="AF18" s="182"/>
      <c r="AG18" s="182"/>
      <c r="AH18" s="182"/>
      <c r="AI18" s="182"/>
      <c r="AJ18" s="182"/>
      <c r="AK18" s="182"/>
      <c r="AL18" s="182"/>
      <c r="AM18" s="200"/>
      <c r="AN18" s="200"/>
      <c r="AO18" s="200"/>
      <c r="AP18" s="200"/>
      <c r="AQ18" s="200"/>
    </row>
    <row r="19" spans="1:46" s="198" customFormat="1" ht="201.75" customHeight="1" x14ac:dyDescent="0.25">
      <c r="A19" s="232" t="s">
        <v>59</v>
      </c>
      <c r="B19" s="223" t="s">
        <v>87</v>
      </c>
      <c r="C19" s="210"/>
      <c r="D19" s="211" t="s">
        <v>88</v>
      </c>
      <c r="E19" s="233" t="s">
        <v>89</v>
      </c>
      <c r="F19" s="223" t="s">
        <v>90</v>
      </c>
      <c r="G19" s="244" t="s">
        <v>91</v>
      </c>
      <c r="H19" s="174" t="s">
        <v>92</v>
      </c>
      <c r="I19" s="174">
        <v>527</v>
      </c>
      <c r="J19" s="174">
        <v>527</v>
      </c>
      <c r="K19" s="174">
        <f>J19/I19*100</f>
        <v>100</v>
      </c>
      <c r="L19" s="174" t="s">
        <v>93</v>
      </c>
      <c r="M19" s="223" t="s">
        <v>51</v>
      </c>
      <c r="N19" s="37"/>
      <c r="O19" s="37"/>
      <c r="P19" s="37"/>
      <c r="Q19" s="37"/>
      <c r="R19" s="37"/>
      <c r="S19" s="37"/>
      <c r="T19" s="183"/>
      <c r="U19" s="183"/>
      <c r="V19" s="183"/>
      <c r="W19" s="183"/>
      <c r="X19" s="183"/>
      <c r="Y19" s="183"/>
      <c r="Z19" s="212" t="s">
        <v>94</v>
      </c>
      <c r="AA19" s="181"/>
      <c r="AB19" s="181"/>
      <c r="AC19" s="181"/>
      <c r="AD19" s="181"/>
      <c r="AE19" s="181"/>
      <c r="AF19" s="181"/>
      <c r="AG19" s="181"/>
      <c r="AH19" s="181"/>
      <c r="AI19" s="181"/>
      <c r="AJ19" s="181"/>
      <c r="AK19" s="181"/>
      <c r="AL19" s="181"/>
      <c r="AM19" s="181"/>
      <c r="AN19" s="181"/>
      <c r="AO19" s="181"/>
      <c r="AP19" s="181"/>
      <c r="AQ19" s="181"/>
      <c r="AR19" s="179" t="s">
        <v>95</v>
      </c>
      <c r="AS19" s="179"/>
      <c r="AT19" s="179"/>
    </row>
    <row r="20" spans="1:46" s="198" customFormat="1" ht="174.75" customHeight="1" x14ac:dyDescent="0.25">
      <c r="A20" s="232"/>
      <c r="B20" s="224"/>
      <c r="C20" s="213"/>
      <c r="D20" s="184" t="s">
        <v>96</v>
      </c>
      <c r="E20" s="234"/>
      <c r="F20" s="224"/>
      <c r="G20" s="245"/>
      <c r="H20" s="174" t="s">
        <v>97</v>
      </c>
      <c r="I20" s="174">
        <v>28</v>
      </c>
      <c r="J20" s="174">
        <v>14</v>
      </c>
      <c r="K20" s="31">
        <f>J20/I20*100</f>
        <v>50</v>
      </c>
      <c r="L20" s="174" t="s">
        <v>93</v>
      </c>
      <c r="M20" s="224"/>
      <c r="N20" s="37"/>
      <c r="O20" s="37"/>
      <c r="P20" s="37"/>
      <c r="Q20" s="37"/>
      <c r="R20" s="37"/>
      <c r="S20" s="37"/>
      <c r="T20" s="183"/>
      <c r="U20" s="183"/>
      <c r="V20" s="183"/>
      <c r="W20" s="183"/>
      <c r="X20" s="183"/>
      <c r="Y20" s="183"/>
      <c r="Z20" s="174" t="s">
        <v>98</v>
      </c>
      <c r="AA20" s="181"/>
      <c r="AB20" s="181"/>
      <c r="AC20" s="181"/>
      <c r="AD20" s="181"/>
      <c r="AE20" s="181"/>
      <c r="AF20" s="181"/>
      <c r="AG20" s="181"/>
      <c r="AH20" s="181"/>
      <c r="AI20" s="181"/>
      <c r="AJ20" s="181"/>
      <c r="AK20" s="181"/>
      <c r="AL20" s="181"/>
      <c r="AM20" s="181"/>
      <c r="AN20" s="181"/>
      <c r="AO20" s="181"/>
      <c r="AP20" s="181"/>
      <c r="AQ20" s="181"/>
      <c r="AR20" s="179" t="s">
        <v>99</v>
      </c>
      <c r="AS20" s="179"/>
      <c r="AT20" s="179"/>
    </row>
    <row r="21" spans="1:46" s="198" customFormat="1" ht="120" customHeight="1" x14ac:dyDescent="0.25">
      <c r="A21" s="232"/>
      <c r="B21" s="224"/>
      <c r="C21" s="213"/>
      <c r="D21" s="199" t="s">
        <v>100</v>
      </c>
      <c r="E21" s="234"/>
      <c r="F21" s="224"/>
      <c r="G21" s="245"/>
      <c r="H21" s="174" t="s">
        <v>101</v>
      </c>
      <c r="I21" s="174">
        <v>38</v>
      </c>
      <c r="J21" s="174">
        <v>24</v>
      </c>
      <c r="K21" s="174">
        <f>J21/I21*100</f>
        <v>63.157894736842103</v>
      </c>
      <c r="L21" s="174" t="s">
        <v>102</v>
      </c>
      <c r="M21" s="224"/>
      <c r="N21" s="37"/>
      <c r="O21" s="37"/>
      <c r="P21" s="37"/>
      <c r="Q21" s="37"/>
      <c r="R21" s="37"/>
      <c r="S21" s="37"/>
      <c r="T21" s="183"/>
      <c r="U21" s="183"/>
      <c r="V21" s="183"/>
      <c r="W21" s="183"/>
      <c r="X21" s="183"/>
      <c r="Y21" s="183"/>
      <c r="Z21" s="184" t="s">
        <v>103</v>
      </c>
      <c r="AA21" s="181"/>
      <c r="AB21" s="181"/>
      <c r="AC21" s="181"/>
      <c r="AD21" s="181"/>
      <c r="AE21" s="181"/>
      <c r="AF21" s="181"/>
      <c r="AG21" s="181"/>
      <c r="AH21" s="181"/>
      <c r="AI21" s="181"/>
      <c r="AJ21" s="181"/>
      <c r="AK21" s="181"/>
      <c r="AL21" s="181"/>
      <c r="AM21" s="181"/>
      <c r="AN21" s="181"/>
      <c r="AO21" s="181"/>
      <c r="AP21" s="181"/>
      <c r="AQ21" s="181"/>
      <c r="AR21" s="204"/>
      <c r="AS21" s="204"/>
      <c r="AT21" s="179"/>
    </row>
    <row r="22" spans="1:46" s="198" customFormat="1" ht="80.25" customHeight="1" x14ac:dyDescent="0.25">
      <c r="A22" s="232"/>
      <c r="B22" s="224"/>
      <c r="C22" s="213"/>
      <c r="D22" s="184" t="s">
        <v>104</v>
      </c>
      <c r="E22" s="234"/>
      <c r="F22" s="224"/>
      <c r="G22" s="245"/>
      <c r="H22" s="174" t="s">
        <v>105</v>
      </c>
      <c r="I22" s="179"/>
      <c r="J22" s="179"/>
      <c r="K22" s="174" t="e">
        <f>J22/I22*100</f>
        <v>#DIV/0!</v>
      </c>
      <c r="L22" s="31" t="s">
        <v>106</v>
      </c>
      <c r="M22" s="224"/>
      <c r="N22" s="34"/>
      <c r="O22" s="34"/>
      <c r="P22" s="34"/>
      <c r="Q22" s="34"/>
      <c r="R22" s="34"/>
      <c r="S22" s="34"/>
      <c r="T22" s="34"/>
      <c r="U22" s="34"/>
      <c r="V22" s="34"/>
      <c r="W22" s="34"/>
      <c r="X22" s="34"/>
      <c r="Y22" s="34"/>
      <c r="Z22" s="44" t="s">
        <v>259</v>
      </c>
      <c r="AA22" s="181"/>
      <c r="AB22" s="181"/>
      <c r="AC22" s="181"/>
      <c r="AD22" s="181"/>
      <c r="AE22" s="181"/>
      <c r="AF22" s="181"/>
      <c r="AG22" s="181"/>
      <c r="AH22" s="181"/>
      <c r="AI22" s="181"/>
      <c r="AJ22" s="181"/>
      <c r="AK22" s="181"/>
      <c r="AL22" s="181"/>
      <c r="AM22" s="181"/>
      <c r="AN22" s="181"/>
      <c r="AO22" s="181"/>
      <c r="AP22" s="181"/>
      <c r="AQ22" s="181"/>
      <c r="AR22" s="184" t="s">
        <v>261</v>
      </c>
      <c r="AS22" s="184"/>
      <c r="AT22" s="179"/>
    </row>
    <row r="23" spans="1:46" s="198" customFormat="1" ht="100.5" customHeight="1" x14ac:dyDescent="0.25">
      <c r="A23" s="232"/>
      <c r="B23" s="224"/>
      <c r="C23" s="213"/>
      <c r="D23" s="184" t="s">
        <v>107</v>
      </c>
      <c r="E23" s="234"/>
      <c r="F23" s="224"/>
      <c r="G23" s="245"/>
      <c r="H23" s="173" t="s">
        <v>108</v>
      </c>
      <c r="I23" s="190">
        <v>18</v>
      </c>
      <c r="J23" s="190">
        <v>18</v>
      </c>
      <c r="K23" s="174">
        <f>J23/I23*100</f>
        <v>100</v>
      </c>
      <c r="L23" s="190" t="s">
        <v>109</v>
      </c>
      <c r="M23" s="224"/>
      <c r="N23" s="36"/>
      <c r="O23" s="36"/>
      <c r="P23" s="36"/>
      <c r="Q23" s="36"/>
      <c r="R23" s="36"/>
      <c r="S23" s="36"/>
      <c r="T23" s="36"/>
      <c r="U23" s="36"/>
      <c r="V23" s="36"/>
      <c r="W23" s="36"/>
      <c r="X23" s="36"/>
      <c r="Y23" s="36"/>
      <c r="Z23" s="212" t="s">
        <v>240</v>
      </c>
      <c r="AA23" s="181"/>
      <c r="AB23" s="181"/>
      <c r="AC23" s="181"/>
      <c r="AD23" s="181"/>
      <c r="AE23" s="181"/>
      <c r="AF23" s="181"/>
      <c r="AG23" s="181"/>
      <c r="AH23" s="181"/>
      <c r="AI23" s="181"/>
      <c r="AJ23" s="181"/>
      <c r="AK23" s="181"/>
      <c r="AL23" s="181"/>
      <c r="AM23" s="181"/>
      <c r="AN23" s="181"/>
      <c r="AO23" s="181"/>
      <c r="AP23" s="181"/>
      <c r="AQ23" s="181"/>
      <c r="AR23" s="184" t="s">
        <v>260</v>
      </c>
      <c r="AS23" s="204"/>
      <c r="AT23" s="179"/>
    </row>
    <row r="24" spans="1:46" s="198" customFormat="1" ht="34.5" customHeight="1" x14ac:dyDescent="0.25">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2"/>
      <c r="AA24" s="21"/>
      <c r="AT24" s="181"/>
    </row>
    <row r="25" spans="1:46" s="198" customFormat="1" ht="105.75" customHeight="1" x14ac:dyDescent="0.25">
      <c r="A25" s="253"/>
      <c r="B25" s="223" t="s">
        <v>110</v>
      </c>
      <c r="C25" s="186" t="s">
        <v>111</v>
      </c>
      <c r="D25" s="174" t="s">
        <v>112</v>
      </c>
      <c r="E25" s="233" t="s">
        <v>113</v>
      </c>
      <c r="F25" s="223" t="s">
        <v>114</v>
      </c>
      <c r="G25" s="223" t="s">
        <v>115</v>
      </c>
      <c r="H25" s="174" t="s">
        <v>116</v>
      </c>
      <c r="I25" s="174">
        <v>176</v>
      </c>
      <c r="J25" s="174">
        <v>172</v>
      </c>
      <c r="K25" s="174">
        <f>J25/I25*100</f>
        <v>97.727272727272734</v>
      </c>
      <c r="L25" s="174" t="s">
        <v>117</v>
      </c>
      <c r="M25" s="223" t="s">
        <v>51</v>
      </c>
      <c r="N25" s="37">
        <v>16</v>
      </c>
      <c r="O25" s="37">
        <v>31</v>
      </c>
      <c r="P25" s="37">
        <v>16</v>
      </c>
      <c r="Q25" s="37">
        <v>8</v>
      </c>
      <c r="R25" s="37">
        <v>28</v>
      </c>
      <c r="S25" s="37">
        <v>67</v>
      </c>
      <c r="T25" s="183"/>
      <c r="U25" s="183"/>
      <c r="V25" s="183"/>
      <c r="W25" s="183"/>
      <c r="X25" s="183"/>
      <c r="Y25" s="183"/>
      <c r="Z25" s="212" t="s">
        <v>118</v>
      </c>
      <c r="AA25" s="179"/>
      <c r="AB25" s="181"/>
      <c r="AC25" s="181"/>
      <c r="AD25" s="181"/>
      <c r="AE25" s="181"/>
      <c r="AF25" s="181"/>
      <c r="AG25" s="181"/>
      <c r="AH25" s="181"/>
      <c r="AI25" s="181"/>
      <c r="AJ25" s="181"/>
      <c r="AK25" s="181"/>
      <c r="AL25" s="181"/>
      <c r="AM25" s="181"/>
      <c r="AN25" s="181"/>
      <c r="AO25" s="181"/>
      <c r="AP25" s="181"/>
      <c r="AQ25" s="181"/>
      <c r="AR25" s="212" t="s">
        <v>119</v>
      </c>
      <c r="AS25" s="212"/>
      <c r="AT25" s="179"/>
    </row>
    <row r="26" spans="1:46" s="198" customFormat="1" ht="70.5" customHeight="1" x14ac:dyDescent="0.25">
      <c r="A26" s="254"/>
      <c r="B26" s="256"/>
      <c r="C26" s="175"/>
      <c r="D26" s="174" t="s">
        <v>120</v>
      </c>
      <c r="E26" s="258"/>
      <c r="F26" s="256"/>
      <c r="G26" s="256"/>
      <c r="H26" s="174" t="s">
        <v>121</v>
      </c>
      <c r="I26" s="174">
        <v>58</v>
      </c>
      <c r="J26" s="174">
        <v>58</v>
      </c>
      <c r="K26" s="174">
        <f>J26/I26*100</f>
        <v>100</v>
      </c>
      <c r="L26" s="174" t="s">
        <v>122</v>
      </c>
      <c r="M26" s="260"/>
      <c r="N26" s="187">
        <v>11</v>
      </c>
      <c r="O26" s="187">
        <v>7</v>
      </c>
      <c r="P26" s="187">
        <v>5</v>
      </c>
      <c r="Q26" s="187">
        <v>18</v>
      </c>
      <c r="R26" s="187">
        <v>16</v>
      </c>
      <c r="S26" s="187">
        <v>1</v>
      </c>
      <c r="T26" s="183"/>
      <c r="U26" s="183"/>
      <c r="V26" s="183"/>
      <c r="W26" s="183"/>
      <c r="X26" s="183"/>
      <c r="Y26" s="183"/>
      <c r="Z26" s="44" t="s">
        <v>123</v>
      </c>
      <c r="AA26" s="184"/>
      <c r="AB26" s="214"/>
      <c r="AC26" s="214"/>
      <c r="AD26" s="214"/>
      <c r="AE26" s="214"/>
      <c r="AF26" s="214"/>
      <c r="AG26" s="214"/>
      <c r="AH26" s="214"/>
      <c r="AI26" s="214"/>
      <c r="AJ26" s="214"/>
      <c r="AK26" s="214"/>
      <c r="AL26" s="214"/>
      <c r="AM26" s="214"/>
      <c r="AN26" s="214"/>
      <c r="AO26" s="214"/>
      <c r="AP26" s="214"/>
      <c r="AQ26" s="214"/>
      <c r="AR26" s="44" t="s">
        <v>123</v>
      </c>
      <c r="AS26" s="44"/>
      <c r="AT26" s="212"/>
    </row>
    <row r="27" spans="1:46" s="198" customFormat="1" ht="57.75" customHeight="1" x14ac:dyDescent="0.25">
      <c r="A27" s="254"/>
      <c r="B27" s="256"/>
      <c r="C27" s="173"/>
      <c r="D27" s="174" t="s">
        <v>124</v>
      </c>
      <c r="E27" s="258"/>
      <c r="F27" s="256"/>
      <c r="G27" s="256"/>
      <c r="H27" s="174" t="s">
        <v>125</v>
      </c>
      <c r="I27" s="174">
        <v>12</v>
      </c>
      <c r="J27" s="174">
        <v>12</v>
      </c>
      <c r="K27" s="174">
        <f>J27/I27*100</f>
        <v>100</v>
      </c>
      <c r="L27" s="174" t="s">
        <v>126</v>
      </c>
      <c r="M27" s="260"/>
      <c r="N27" s="187">
        <v>2</v>
      </c>
      <c r="O27" s="187">
        <v>2</v>
      </c>
      <c r="P27" s="187">
        <v>2</v>
      </c>
      <c r="Q27" s="187">
        <v>2</v>
      </c>
      <c r="R27" s="187">
        <v>2</v>
      </c>
      <c r="S27" s="187">
        <v>2</v>
      </c>
      <c r="T27" s="183"/>
      <c r="U27" s="183"/>
      <c r="V27" s="183"/>
      <c r="W27" s="183"/>
      <c r="X27" s="183"/>
      <c r="Y27" s="183"/>
      <c r="Z27" s="44" t="s">
        <v>127</v>
      </c>
      <c r="AA27" s="184"/>
      <c r="AB27" s="214"/>
      <c r="AC27" s="214"/>
      <c r="AD27" s="214"/>
      <c r="AE27" s="214"/>
      <c r="AF27" s="214"/>
      <c r="AG27" s="214"/>
      <c r="AH27" s="214"/>
      <c r="AI27" s="214"/>
      <c r="AJ27" s="214"/>
      <c r="AK27" s="214"/>
      <c r="AL27" s="214"/>
      <c r="AM27" s="214"/>
      <c r="AN27" s="214"/>
      <c r="AO27" s="214"/>
      <c r="AP27" s="214"/>
      <c r="AQ27" s="214"/>
      <c r="AR27" s="44" t="s">
        <v>127</v>
      </c>
      <c r="AS27" s="44"/>
      <c r="AT27" s="44"/>
    </row>
    <row r="28" spans="1:46" s="198" customFormat="1" ht="47.25" customHeight="1" x14ac:dyDescent="0.25">
      <c r="A28" s="255"/>
      <c r="B28" s="257"/>
      <c r="C28" s="201"/>
      <c r="D28" s="181" t="s">
        <v>128</v>
      </c>
      <c r="E28" s="259"/>
      <c r="F28" s="257"/>
      <c r="G28" s="257"/>
      <c r="H28" s="179" t="s">
        <v>129</v>
      </c>
      <c r="I28" s="181">
        <v>687</v>
      </c>
      <c r="J28" s="181">
        <v>585</v>
      </c>
      <c r="K28" s="181">
        <f>J28/I28*100</f>
        <v>85.1528384279476</v>
      </c>
      <c r="L28" s="179" t="s">
        <v>130</v>
      </c>
      <c r="M28" s="261"/>
      <c r="N28" s="63" t="s">
        <v>131</v>
      </c>
      <c r="O28" s="63" t="s">
        <v>131</v>
      </c>
      <c r="P28" s="63" t="s">
        <v>131</v>
      </c>
      <c r="Q28" s="63" t="s">
        <v>131</v>
      </c>
      <c r="R28" s="63" t="s">
        <v>131</v>
      </c>
      <c r="S28" s="63" t="s">
        <v>131</v>
      </c>
      <c r="T28" s="181"/>
      <c r="U28" s="181"/>
      <c r="V28" s="181"/>
      <c r="W28" s="181"/>
      <c r="X28" s="181"/>
      <c r="Y28" s="181"/>
      <c r="Z28" s="179" t="s">
        <v>132</v>
      </c>
      <c r="AA28" s="179"/>
      <c r="AB28" s="181"/>
      <c r="AC28" s="181"/>
      <c r="AD28" s="181"/>
      <c r="AE28" s="181"/>
      <c r="AF28" s="181"/>
      <c r="AG28" s="181"/>
      <c r="AH28" s="181"/>
      <c r="AI28" s="181"/>
      <c r="AJ28" s="181"/>
      <c r="AK28" s="181"/>
      <c r="AL28" s="181"/>
      <c r="AM28" s="181"/>
      <c r="AN28" s="181"/>
      <c r="AO28" s="181"/>
      <c r="AP28" s="181"/>
      <c r="AQ28" s="181"/>
      <c r="AR28" s="179" t="s">
        <v>133</v>
      </c>
      <c r="AS28" s="181"/>
      <c r="AT28" s="181"/>
    </row>
    <row r="29" spans="1:46" s="198" customFormat="1" ht="34.5" customHeight="1" x14ac:dyDescent="0.25">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row>
    <row r="30" spans="1:46" s="198" customFormat="1" ht="50.25" customHeight="1" x14ac:dyDescent="0.25">
      <c r="A30" s="232" t="s">
        <v>78</v>
      </c>
      <c r="B30" s="248" t="s">
        <v>134</v>
      </c>
      <c r="C30" s="46"/>
      <c r="D30" s="174" t="s">
        <v>135</v>
      </c>
      <c r="E30" s="247" t="s">
        <v>136</v>
      </c>
      <c r="F30" s="248" t="s">
        <v>137</v>
      </c>
      <c r="G30" s="250" t="s">
        <v>138</v>
      </c>
      <c r="H30" s="174" t="s">
        <v>139</v>
      </c>
      <c r="I30" s="46">
        <v>2250</v>
      </c>
      <c r="J30" s="46">
        <v>1918</v>
      </c>
      <c r="K30" s="174">
        <f>J30/I30*100</f>
        <v>85.24444444444444</v>
      </c>
      <c r="L30" s="174" t="s">
        <v>140</v>
      </c>
      <c r="M30" s="248" t="s">
        <v>51</v>
      </c>
      <c r="N30" s="215"/>
      <c r="O30" s="215"/>
      <c r="P30" s="215"/>
      <c r="Q30" s="215"/>
      <c r="R30" s="215"/>
      <c r="S30" s="215"/>
      <c r="T30" s="215"/>
      <c r="U30" s="215"/>
      <c r="V30" s="215"/>
      <c r="W30" s="216"/>
      <c r="X30" s="216"/>
      <c r="Y30" s="216"/>
      <c r="Z30" s="174" t="s">
        <v>141</v>
      </c>
      <c r="AA30" s="46"/>
      <c r="AB30" s="46"/>
      <c r="AC30" s="181"/>
      <c r="AD30" s="181"/>
      <c r="AE30" s="181"/>
      <c r="AF30" s="181"/>
      <c r="AG30" s="181"/>
      <c r="AH30" s="181"/>
      <c r="AI30" s="181"/>
      <c r="AJ30" s="181"/>
      <c r="AK30" s="181"/>
      <c r="AL30" s="181"/>
      <c r="AM30" s="181"/>
      <c r="AN30" s="181"/>
      <c r="AO30" s="181"/>
      <c r="AP30" s="181"/>
      <c r="AQ30" s="181"/>
      <c r="AR30" s="174" t="s">
        <v>141</v>
      </c>
      <c r="AS30" s="174"/>
      <c r="AT30" s="174"/>
    </row>
    <row r="31" spans="1:46" s="198" customFormat="1" ht="57.75" customHeight="1" x14ac:dyDescent="0.25">
      <c r="A31" s="232"/>
      <c r="B31" s="248"/>
      <c r="C31" s="174"/>
      <c r="D31" s="174" t="s">
        <v>142</v>
      </c>
      <c r="E31" s="247"/>
      <c r="F31" s="248"/>
      <c r="G31" s="250"/>
      <c r="H31" s="174"/>
      <c r="I31" s="174">
        <v>2800</v>
      </c>
      <c r="J31" s="174">
        <v>2800</v>
      </c>
      <c r="K31" s="174">
        <f>J31/I31*100</f>
        <v>100</v>
      </c>
      <c r="L31" s="174"/>
      <c r="M31" s="248"/>
      <c r="N31" s="177"/>
      <c r="O31" s="177"/>
      <c r="P31" s="177"/>
      <c r="Q31" s="177"/>
      <c r="R31" s="177"/>
      <c r="S31" s="177"/>
      <c r="T31" s="177"/>
      <c r="U31" s="177"/>
      <c r="V31" s="177"/>
      <c r="W31" s="176"/>
      <c r="X31" s="176"/>
      <c r="Y31" s="176"/>
      <c r="Z31" s="174" t="s">
        <v>143</v>
      </c>
      <c r="AA31" s="179"/>
      <c r="AB31" s="181"/>
      <c r="AC31" s="181"/>
      <c r="AD31" s="181"/>
      <c r="AE31" s="181"/>
      <c r="AF31" s="181"/>
      <c r="AG31" s="181"/>
      <c r="AH31" s="181"/>
      <c r="AI31" s="181"/>
      <c r="AJ31" s="181"/>
      <c r="AK31" s="181"/>
      <c r="AL31" s="181"/>
      <c r="AM31" s="181"/>
      <c r="AN31" s="181"/>
      <c r="AO31" s="181"/>
      <c r="AP31" s="181"/>
      <c r="AQ31" s="181"/>
      <c r="AR31" s="179" t="s">
        <v>143</v>
      </c>
      <c r="AS31" s="179"/>
      <c r="AT31" s="181"/>
    </row>
    <row r="32" spans="1:46" s="198" customFormat="1" ht="34.5" customHeight="1" x14ac:dyDescent="0.25">
      <c r="B32" s="249"/>
      <c r="C32" s="249"/>
      <c r="D32" s="249"/>
      <c r="E32" s="262"/>
      <c r="F32" s="262"/>
      <c r="G32" s="262"/>
      <c r="H32" s="262"/>
      <c r="I32" s="262"/>
      <c r="J32" s="262"/>
      <c r="K32" s="262"/>
      <c r="L32" s="262"/>
      <c r="M32" s="262"/>
      <c r="N32" s="262"/>
      <c r="O32" s="262"/>
      <c r="P32" s="262"/>
      <c r="Q32" s="262"/>
      <c r="R32" s="262"/>
      <c r="S32" s="262"/>
      <c r="T32" s="262"/>
      <c r="U32" s="262"/>
      <c r="V32" s="262"/>
      <c r="W32" s="262"/>
      <c r="X32" s="262"/>
      <c r="Y32" s="262"/>
      <c r="Z32" s="249"/>
      <c r="AA32" s="21"/>
    </row>
    <row r="33" spans="1:46" s="198" customFormat="1" ht="34.5" customHeight="1" x14ac:dyDescent="0.25">
      <c r="A33" s="263"/>
      <c r="B33" s="248" t="s">
        <v>144</v>
      </c>
      <c r="C33" s="226" t="s">
        <v>145</v>
      </c>
      <c r="D33" s="223" t="s">
        <v>146</v>
      </c>
      <c r="E33" s="247" t="s">
        <v>147</v>
      </c>
      <c r="F33" s="248" t="s">
        <v>148</v>
      </c>
      <c r="G33" s="248" t="s">
        <v>149</v>
      </c>
      <c r="H33" s="229" t="s">
        <v>150</v>
      </c>
      <c r="I33" s="229">
        <v>1</v>
      </c>
      <c r="J33" s="229">
        <v>1</v>
      </c>
      <c r="K33" s="229">
        <f>J33/I33*100</f>
        <v>100</v>
      </c>
      <c r="L33" s="265" t="s">
        <v>151</v>
      </c>
      <c r="M33" s="229" t="s">
        <v>51</v>
      </c>
      <c r="N33" s="266"/>
      <c r="O33" s="266"/>
      <c r="P33" s="264"/>
      <c r="Q33" s="264"/>
      <c r="R33" s="264"/>
      <c r="S33" s="264"/>
      <c r="T33" s="264"/>
      <c r="U33" s="264"/>
      <c r="V33" s="264"/>
      <c r="W33" s="264"/>
      <c r="X33" s="264"/>
      <c r="Y33" s="264"/>
      <c r="Z33" s="237" t="s">
        <v>152</v>
      </c>
      <c r="AA33" s="179"/>
      <c r="AB33" s="181"/>
      <c r="AC33" s="181"/>
      <c r="AD33" s="181"/>
      <c r="AE33" s="181"/>
      <c r="AF33" s="181"/>
      <c r="AG33" s="181"/>
      <c r="AH33" s="181"/>
      <c r="AI33" s="181"/>
      <c r="AJ33" s="181"/>
      <c r="AK33" s="181"/>
      <c r="AL33" s="181"/>
      <c r="AM33" s="181"/>
      <c r="AN33" s="181"/>
      <c r="AO33" s="181"/>
      <c r="AP33" s="181"/>
      <c r="AQ33" s="181"/>
      <c r="AR33" s="237"/>
      <c r="AS33" s="237"/>
      <c r="AT33" s="267"/>
    </row>
    <row r="34" spans="1:46" s="198" customFormat="1" ht="156.75" customHeight="1" x14ac:dyDescent="0.25">
      <c r="A34" s="263"/>
      <c r="B34" s="248"/>
      <c r="C34" s="224"/>
      <c r="D34" s="225"/>
      <c r="E34" s="247"/>
      <c r="F34" s="248"/>
      <c r="G34" s="248"/>
      <c r="H34" s="229"/>
      <c r="I34" s="229"/>
      <c r="J34" s="229"/>
      <c r="K34" s="229"/>
      <c r="L34" s="229"/>
      <c r="M34" s="229"/>
      <c r="N34" s="266"/>
      <c r="O34" s="266"/>
      <c r="P34" s="264"/>
      <c r="Q34" s="264"/>
      <c r="R34" s="264"/>
      <c r="S34" s="264"/>
      <c r="T34" s="264"/>
      <c r="U34" s="264"/>
      <c r="V34" s="264"/>
      <c r="W34" s="264"/>
      <c r="X34" s="264"/>
      <c r="Y34" s="264"/>
      <c r="Z34" s="229"/>
      <c r="AA34" s="179"/>
      <c r="AB34" s="181"/>
      <c r="AC34" s="181"/>
      <c r="AD34" s="181"/>
      <c r="AE34" s="181"/>
      <c r="AF34" s="181"/>
      <c r="AG34" s="181"/>
      <c r="AH34" s="181"/>
      <c r="AI34" s="181"/>
      <c r="AJ34" s="181"/>
      <c r="AK34" s="181"/>
      <c r="AL34" s="181"/>
      <c r="AM34" s="181"/>
      <c r="AN34" s="181"/>
      <c r="AO34" s="181"/>
      <c r="AP34" s="181"/>
      <c r="AQ34" s="181"/>
      <c r="AR34" s="229"/>
      <c r="AS34" s="229"/>
      <c r="AT34" s="228"/>
    </row>
    <row r="35" spans="1:46" s="198" customFormat="1" ht="66.75" customHeight="1" x14ac:dyDescent="0.25">
      <c r="A35" s="263"/>
      <c r="B35" s="248"/>
      <c r="C35" s="224"/>
      <c r="D35" s="174" t="s">
        <v>153</v>
      </c>
      <c r="E35" s="247"/>
      <c r="F35" s="174" t="s">
        <v>114</v>
      </c>
      <c r="G35" s="174" t="s">
        <v>154</v>
      </c>
      <c r="H35" s="184" t="s">
        <v>155</v>
      </c>
      <c r="I35" s="184">
        <v>135</v>
      </c>
      <c r="J35" s="184">
        <v>135</v>
      </c>
      <c r="K35" s="184">
        <f>J35/I35*100</f>
        <v>100</v>
      </c>
      <c r="L35" s="184" t="s">
        <v>156</v>
      </c>
      <c r="M35" s="229"/>
      <c r="N35" s="187"/>
      <c r="O35" s="187"/>
      <c r="P35" s="187"/>
      <c r="Q35" s="187"/>
      <c r="R35" s="187"/>
      <c r="S35" s="187"/>
      <c r="T35" s="187"/>
      <c r="U35" s="187"/>
      <c r="V35" s="187"/>
      <c r="W35" s="185"/>
      <c r="X35" s="185"/>
      <c r="Y35" s="185"/>
      <c r="Z35" s="44" t="s">
        <v>157</v>
      </c>
      <c r="AA35" s="179"/>
      <c r="AB35" s="181"/>
      <c r="AC35" s="181"/>
      <c r="AD35" s="181"/>
      <c r="AE35" s="181"/>
      <c r="AF35" s="181"/>
      <c r="AG35" s="181"/>
      <c r="AH35" s="181"/>
      <c r="AI35" s="181"/>
      <c r="AJ35" s="181"/>
      <c r="AK35" s="181"/>
      <c r="AL35" s="181"/>
      <c r="AM35" s="181"/>
      <c r="AN35" s="181"/>
      <c r="AO35" s="181"/>
      <c r="AP35" s="181"/>
      <c r="AQ35" s="181"/>
      <c r="AR35" s="179" t="s">
        <v>158</v>
      </c>
      <c r="AS35" s="179" t="s">
        <v>159</v>
      </c>
      <c r="AT35" s="189"/>
    </row>
    <row r="36" spans="1:46" s="198" customFormat="1" ht="39" customHeight="1" x14ac:dyDescent="0.25">
      <c r="A36" s="252"/>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row>
    <row r="37" spans="1:46" s="198" customFormat="1" ht="34.5" customHeight="1" x14ac:dyDescent="0.25">
      <c r="A37" s="268" t="s">
        <v>160</v>
      </c>
      <c r="B37" s="270" t="s">
        <v>264</v>
      </c>
      <c r="C37" s="50"/>
      <c r="D37" s="174" t="s">
        <v>161</v>
      </c>
      <c r="E37" s="272" t="s">
        <v>162</v>
      </c>
      <c r="F37" s="274" t="s">
        <v>163</v>
      </c>
      <c r="G37" s="276" t="s">
        <v>164</v>
      </c>
      <c r="H37" s="184" t="s">
        <v>165</v>
      </c>
      <c r="I37" s="184">
        <v>1</v>
      </c>
      <c r="J37" s="184">
        <v>1</v>
      </c>
      <c r="K37" s="184">
        <f t="shared" ref="K37:K42" si="0">J37/I37*100</f>
        <v>100</v>
      </c>
      <c r="L37" s="184" t="s">
        <v>166</v>
      </c>
      <c r="M37" s="226" t="s">
        <v>51</v>
      </c>
      <c r="N37" s="187"/>
      <c r="O37" s="187" t="s">
        <v>265</v>
      </c>
      <c r="P37" s="184"/>
      <c r="Q37" s="184"/>
      <c r="R37" s="184"/>
      <c r="S37" s="184"/>
      <c r="T37" s="184"/>
      <c r="U37" s="184"/>
      <c r="V37" s="184"/>
      <c r="W37" s="184"/>
      <c r="X37" s="184"/>
      <c r="Y37" s="184"/>
      <c r="Z37" s="44" t="s">
        <v>266</v>
      </c>
      <c r="AA37" s="179"/>
      <c r="AB37" s="181"/>
      <c r="AC37" s="181"/>
      <c r="AD37" s="181"/>
      <c r="AE37" s="181"/>
      <c r="AF37" s="181"/>
      <c r="AG37" s="181"/>
      <c r="AH37" s="181"/>
      <c r="AI37" s="181"/>
      <c r="AJ37" s="181"/>
      <c r="AK37" s="181"/>
      <c r="AL37" s="181"/>
      <c r="AM37" s="181"/>
      <c r="AN37" s="181"/>
      <c r="AO37" s="181"/>
      <c r="AP37" s="181"/>
      <c r="AQ37" s="181"/>
      <c r="AR37" s="181"/>
      <c r="AS37" s="181"/>
      <c r="AT37" s="181"/>
    </row>
    <row r="38" spans="1:46" s="198" customFormat="1" ht="94.5" customHeight="1" x14ac:dyDescent="0.25">
      <c r="A38" s="269"/>
      <c r="B38" s="271"/>
      <c r="C38" s="50"/>
      <c r="D38" s="174" t="s">
        <v>267</v>
      </c>
      <c r="E38" s="273"/>
      <c r="F38" s="275"/>
      <c r="G38" s="250"/>
      <c r="H38" s="184" t="s">
        <v>167</v>
      </c>
      <c r="I38" s="184">
        <v>4</v>
      </c>
      <c r="J38" s="184">
        <v>2</v>
      </c>
      <c r="K38" s="184">
        <f t="shared" si="0"/>
        <v>50</v>
      </c>
      <c r="L38" s="184" t="s">
        <v>168</v>
      </c>
      <c r="M38" s="227"/>
      <c r="N38" s="187" t="s">
        <v>265</v>
      </c>
      <c r="O38" s="184"/>
      <c r="P38" s="184"/>
      <c r="Q38" s="187" t="s">
        <v>265</v>
      </c>
      <c r="R38" s="184"/>
      <c r="S38" s="184"/>
      <c r="T38" s="187" t="s">
        <v>52</v>
      </c>
      <c r="U38" s="184"/>
      <c r="V38" s="184"/>
      <c r="W38" s="187"/>
      <c r="X38" s="184"/>
      <c r="Y38" s="184"/>
      <c r="Z38" s="44" t="s">
        <v>268</v>
      </c>
      <c r="AA38" s="179"/>
      <c r="AB38" s="181"/>
      <c r="AC38" s="181"/>
      <c r="AD38" s="181"/>
      <c r="AE38" s="181"/>
      <c r="AF38" s="181"/>
      <c r="AG38" s="181"/>
      <c r="AH38" s="181"/>
      <c r="AI38" s="181"/>
      <c r="AJ38" s="181"/>
      <c r="AK38" s="181"/>
      <c r="AL38" s="181"/>
      <c r="AM38" s="181"/>
      <c r="AN38" s="181"/>
      <c r="AO38" s="181"/>
      <c r="AP38" s="181"/>
      <c r="AQ38" s="181"/>
      <c r="AR38" s="179" t="s">
        <v>169</v>
      </c>
      <c r="AS38" s="179"/>
      <c r="AT38" s="179"/>
    </row>
    <row r="39" spans="1:46" s="198" customFormat="1" ht="71.25" customHeight="1" x14ac:dyDescent="0.25">
      <c r="A39" s="269"/>
      <c r="B39" s="271"/>
      <c r="C39" s="50"/>
      <c r="D39" s="174" t="s">
        <v>269</v>
      </c>
      <c r="E39" s="273"/>
      <c r="F39" s="275"/>
      <c r="G39" s="250"/>
      <c r="H39" s="184" t="s">
        <v>167</v>
      </c>
      <c r="I39" s="184">
        <v>4</v>
      </c>
      <c r="J39" s="184">
        <v>2</v>
      </c>
      <c r="K39" s="184">
        <f t="shared" si="0"/>
        <v>50</v>
      </c>
      <c r="L39" s="184" t="s">
        <v>168</v>
      </c>
      <c r="M39" s="227"/>
      <c r="N39" s="187" t="s">
        <v>265</v>
      </c>
      <c r="O39" s="184"/>
      <c r="P39" s="184"/>
      <c r="Q39" s="187" t="s">
        <v>265</v>
      </c>
      <c r="R39" s="184"/>
      <c r="S39" s="184"/>
      <c r="T39" s="187" t="s">
        <v>52</v>
      </c>
      <c r="U39" s="184"/>
      <c r="V39" s="184"/>
      <c r="W39" s="187"/>
      <c r="X39" s="184"/>
      <c r="Y39" s="184"/>
      <c r="Z39" s="44" t="s">
        <v>270</v>
      </c>
      <c r="AA39" s="179"/>
      <c r="AB39" s="181"/>
      <c r="AC39" s="181"/>
      <c r="AD39" s="181"/>
      <c r="AE39" s="181"/>
      <c r="AF39" s="181"/>
      <c r="AG39" s="181"/>
      <c r="AH39" s="181"/>
      <c r="AI39" s="181"/>
      <c r="AJ39" s="181"/>
      <c r="AK39" s="181"/>
      <c r="AL39" s="181"/>
      <c r="AM39" s="181"/>
      <c r="AN39" s="181"/>
      <c r="AO39" s="181"/>
      <c r="AP39" s="181"/>
      <c r="AQ39" s="181"/>
      <c r="AR39" s="179" t="s">
        <v>170</v>
      </c>
      <c r="AS39" s="179"/>
      <c r="AT39" s="179"/>
    </row>
    <row r="40" spans="1:46" s="198" customFormat="1" ht="105" customHeight="1" x14ac:dyDescent="0.25">
      <c r="A40" s="269"/>
      <c r="B40" s="271"/>
      <c r="C40" s="50"/>
      <c r="D40" s="174" t="s">
        <v>271</v>
      </c>
      <c r="E40" s="273"/>
      <c r="F40" s="275"/>
      <c r="G40" s="250"/>
      <c r="H40" s="184" t="s">
        <v>167</v>
      </c>
      <c r="I40" s="184">
        <v>4</v>
      </c>
      <c r="J40" s="184">
        <v>2</v>
      </c>
      <c r="K40" s="184">
        <f t="shared" si="0"/>
        <v>50</v>
      </c>
      <c r="L40" s="184" t="s">
        <v>168</v>
      </c>
      <c r="M40" s="227"/>
      <c r="N40" s="187" t="s">
        <v>265</v>
      </c>
      <c r="O40" s="184"/>
      <c r="P40" s="184"/>
      <c r="Q40" s="187" t="s">
        <v>265</v>
      </c>
      <c r="R40" s="184"/>
      <c r="S40" s="184"/>
      <c r="T40" s="187" t="s">
        <v>52</v>
      </c>
      <c r="U40" s="184"/>
      <c r="V40" s="184"/>
      <c r="W40" s="187"/>
      <c r="X40" s="184"/>
      <c r="Y40" s="184"/>
      <c r="Z40" s="44" t="s">
        <v>272</v>
      </c>
      <c r="AA40" s="179"/>
      <c r="AB40" s="181"/>
      <c r="AC40" s="181"/>
      <c r="AD40" s="181"/>
      <c r="AE40" s="181"/>
      <c r="AF40" s="181"/>
      <c r="AG40" s="181"/>
      <c r="AH40" s="181"/>
      <c r="AI40" s="181"/>
      <c r="AJ40" s="181"/>
      <c r="AK40" s="181"/>
      <c r="AL40" s="181"/>
      <c r="AM40" s="181"/>
      <c r="AN40" s="181"/>
      <c r="AO40" s="181"/>
      <c r="AP40" s="181"/>
      <c r="AQ40" s="181"/>
      <c r="AR40" s="179" t="s">
        <v>171</v>
      </c>
      <c r="AS40" s="179"/>
      <c r="AT40" s="179"/>
    </row>
    <row r="41" spans="1:46" s="198" customFormat="1" ht="75.75" customHeight="1" x14ac:dyDescent="0.25">
      <c r="A41" s="269"/>
      <c r="B41" s="271"/>
      <c r="C41" s="50"/>
      <c r="D41" s="174" t="s">
        <v>241</v>
      </c>
      <c r="E41" s="273"/>
      <c r="F41" s="275"/>
      <c r="G41" s="250"/>
      <c r="H41" s="184" t="s">
        <v>167</v>
      </c>
      <c r="I41" s="184">
        <v>4</v>
      </c>
      <c r="J41" s="184">
        <v>2</v>
      </c>
      <c r="K41" s="184">
        <f t="shared" si="0"/>
        <v>50</v>
      </c>
      <c r="L41" s="184" t="s">
        <v>168</v>
      </c>
      <c r="M41" s="227"/>
      <c r="N41" s="187" t="s">
        <v>265</v>
      </c>
      <c r="O41" s="184"/>
      <c r="P41" s="184"/>
      <c r="Q41" s="187" t="s">
        <v>265</v>
      </c>
      <c r="R41" s="184"/>
      <c r="S41" s="184"/>
      <c r="T41" s="187" t="s">
        <v>52</v>
      </c>
      <c r="U41" s="184"/>
      <c r="V41" s="184"/>
      <c r="W41" s="187"/>
      <c r="X41" s="184"/>
      <c r="Y41" s="184"/>
      <c r="Z41" s="44" t="s">
        <v>273</v>
      </c>
      <c r="AA41" s="179"/>
      <c r="AB41" s="181"/>
      <c r="AC41" s="181"/>
      <c r="AD41" s="181"/>
      <c r="AE41" s="181"/>
      <c r="AF41" s="181"/>
      <c r="AG41" s="181"/>
      <c r="AH41" s="181"/>
      <c r="AI41" s="181"/>
      <c r="AJ41" s="181"/>
      <c r="AK41" s="181"/>
      <c r="AL41" s="181"/>
      <c r="AM41" s="181"/>
      <c r="AN41" s="181"/>
      <c r="AO41" s="181"/>
      <c r="AP41" s="181"/>
      <c r="AQ41" s="181"/>
      <c r="AR41" s="179" t="s">
        <v>172</v>
      </c>
      <c r="AS41" s="179"/>
      <c r="AT41" s="179"/>
    </row>
    <row r="42" spans="1:46" s="198" customFormat="1" ht="77.25" customHeight="1" x14ac:dyDescent="0.25">
      <c r="A42" s="269"/>
      <c r="B42" s="271"/>
      <c r="D42" s="174" t="s">
        <v>274</v>
      </c>
      <c r="E42" s="273"/>
      <c r="F42" s="275"/>
      <c r="G42" s="250"/>
      <c r="H42" s="179" t="s">
        <v>173</v>
      </c>
      <c r="I42" s="181">
        <v>4</v>
      </c>
      <c r="J42" s="181">
        <v>2</v>
      </c>
      <c r="K42" s="184">
        <f t="shared" si="0"/>
        <v>50</v>
      </c>
      <c r="L42" s="184" t="s">
        <v>168</v>
      </c>
      <c r="M42" s="227"/>
      <c r="N42" s="63" t="s">
        <v>265</v>
      </c>
      <c r="O42" s="181"/>
      <c r="P42" s="181"/>
      <c r="Q42" s="63" t="s">
        <v>265</v>
      </c>
      <c r="R42" s="181"/>
      <c r="S42" s="181"/>
      <c r="T42" s="63" t="s">
        <v>52</v>
      </c>
      <c r="U42" s="181"/>
      <c r="V42" s="181"/>
      <c r="W42" s="63"/>
      <c r="X42" s="181"/>
      <c r="Y42" s="181"/>
      <c r="Z42" s="179" t="s">
        <v>275</v>
      </c>
      <c r="AA42" s="179"/>
      <c r="AB42" s="181"/>
      <c r="AC42" s="181"/>
      <c r="AD42" s="181"/>
      <c r="AE42" s="181"/>
      <c r="AF42" s="181"/>
      <c r="AG42" s="181"/>
      <c r="AH42" s="181"/>
      <c r="AI42" s="181"/>
      <c r="AJ42" s="181"/>
      <c r="AK42" s="181"/>
      <c r="AL42" s="181"/>
      <c r="AM42" s="181"/>
      <c r="AN42" s="181"/>
      <c r="AO42" s="181"/>
      <c r="AP42" s="181"/>
      <c r="AQ42" s="181"/>
      <c r="AR42" s="179" t="s">
        <v>174</v>
      </c>
      <c r="AS42" s="179"/>
      <c r="AT42" s="179"/>
    </row>
    <row r="43" spans="1:46" s="198" customFormat="1" ht="101.25" customHeight="1" x14ac:dyDescent="0.25">
      <c r="A43" s="269"/>
      <c r="B43" s="271"/>
      <c r="D43" s="174" t="s">
        <v>281</v>
      </c>
      <c r="E43" s="273"/>
      <c r="F43" s="275"/>
      <c r="G43" s="250"/>
      <c r="H43" s="179"/>
      <c r="I43" s="181">
        <v>1</v>
      </c>
      <c r="J43" s="181">
        <v>1</v>
      </c>
      <c r="K43" s="184">
        <v>100</v>
      </c>
      <c r="L43" s="184" t="s">
        <v>282</v>
      </c>
      <c r="M43" s="228"/>
      <c r="N43" s="63" t="s">
        <v>52</v>
      </c>
      <c r="O43" s="63" t="s">
        <v>52</v>
      </c>
      <c r="P43" s="63" t="s">
        <v>52</v>
      </c>
      <c r="Q43" s="63" t="s">
        <v>52</v>
      </c>
      <c r="R43" s="63" t="s">
        <v>52</v>
      </c>
      <c r="S43" s="63" t="s">
        <v>52</v>
      </c>
      <c r="T43" s="202"/>
      <c r="U43" s="202"/>
      <c r="V43" s="202"/>
      <c r="W43" s="202"/>
      <c r="X43" s="202"/>
      <c r="Y43" s="202"/>
      <c r="Z43" s="182" t="s">
        <v>283</v>
      </c>
      <c r="AA43" s="182"/>
      <c r="AB43" s="200"/>
      <c r="AC43" s="200"/>
      <c r="AD43" s="200"/>
      <c r="AE43" s="200"/>
      <c r="AF43" s="200"/>
      <c r="AG43" s="200"/>
      <c r="AH43" s="200"/>
      <c r="AI43" s="200"/>
      <c r="AJ43" s="200"/>
      <c r="AK43" s="200"/>
      <c r="AL43" s="200"/>
      <c r="AM43" s="200"/>
      <c r="AN43" s="200"/>
      <c r="AO43" s="200"/>
      <c r="AP43" s="200"/>
      <c r="AQ43" s="200"/>
      <c r="AR43" s="182" t="s">
        <v>284</v>
      </c>
      <c r="AS43" s="179"/>
      <c r="AT43" s="179"/>
    </row>
    <row r="44" spans="1:46" s="198" customFormat="1" ht="34.5" customHeight="1" x14ac:dyDescent="0.25">
      <c r="D44" s="188"/>
      <c r="E44" s="199"/>
      <c r="F44" s="199"/>
      <c r="G44" s="199"/>
      <c r="AA44" s="21"/>
    </row>
    <row r="45" spans="1:46" s="198" customFormat="1" ht="156.75" customHeight="1" x14ac:dyDescent="0.25">
      <c r="A45" s="232" t="s">
        <v>175</v>
      </c>
      <c r="B45" s="277" t="s">
        <v>176</v>
      </c>
      <c r="C45" s="181"/>
      <c r="D45" s="174" t="s">
        <v>177</v>
      </c>
      <c r="E45" s="247" t="s">
        <v>178</v>
      </c>
      <c r="F45" s="248" t="s">
        <v>179</v>
      </c>
      <c r="G45" s="248" t="s">
        <v>180</v>
      </c>
      <c r="H45" s="181" t="s">
        <v>181</v>
      </c>
      <c r="I45" s="181">
        <v>1</v>
      </c>
      <c r="J45" s="181">
        <v>1</v>
      </c>
      <c r="K45" s="181">
        <f>J45/I45*100</f>
        <v>100</v>
      </c>
      <c r="L45" s="181"/>
      <c r="M45" s="278" t="s">
        <v>51</v>
      </c>
      <c r="N45" s="63"/>
      <c r="O45" s="63"/>
      <c r="P45" s="63"/>
      <c r="Q45" s="181"/>
      <c r="R45" s="181"/>
      <c r="S45" s="181"/>
      <c r="T45" s="181"/>
      <c r="U45" s="181"/>
      <c r="V45" s="181"/>
      <c r="W45" s="181"/>
      <c r="X45" s="181"/>
      <c r="Y45" s="181"/>
      <c r="Z45" s="179" t="s">
        <v>182</v>
      </c>
      <c r="AA45" s="179"/>
      <c r="AB45" s="181"/>
      <c r="AC45" s="181"/>
      <c r="AD45" s="181"/>
      <c r="AE45" s="181"/>
      <c r="AF45" s="181"/>
      <c r="AG45" s="181"/>
      <c r="AH45" s="181"/>
      <c r="AI45" s="181"/>
      <c r="AJ45" s="181"/>
      <c r="AK45" s="181"/>
      <c r="AL45" s="181"/>
      <c r="AM45" s="181"/>
      <c r="AN45" s="181"/>
      <c r="AO45" s="181"/>
      <c r="AP45" s="181"/>
      <c r="AQ45" s="181"/>
      <c r="AR45" s="181"/>
      <c r="AS45" s="181"/>
      <c r="AT45" s="181"/>
    </row>
    <row r="46" spans="1:46" s="198" customFormat="1" ht="63" customHeight="1" x14ac:dyDescent="0.25">
      <c r="A46" s="232"/>
      <c r="B46" s="277"/>
      <c r="C46" s="181"/>
      <c r="D46" s="174" t="s">
        <v>183</v>
      </c>
      <c r="E46" s="247"/>
      <c r="F46" s="248"/>
      <c r="G46" s="248"/>
      <c r="H46" s="179" t="s">
        <v>184</v>
      </c>
      <c r="I46" s="181">
        <v>575</v>
      </c>
      <c r="J46" s="181">
        <v>575</v>
      </c>
      <c r="K46" s="181">
        <f>J46/I46*100</f>
        <v>100</v>
      </c>
      <c r="L46" s="181"/>
      <c r="M46" s="278"/>
      <c r="N46" s="203"/>
      <c r="O46" s="203"/>
      <c r="P46" s="203"/>
      <c r="Q46" s="203"/>
      <c r="R46" s="203"/>
      <c r="S46" s="203"/>
      <c r="T46" s="203"/>
      <c r="U46" s="203"/>
      <c r="V46" s="203"/>
      <c r="W46" s="203"/>
      <c r="X46" s="203"/>
      <c r="Y46" s="203"/>
      <c r="Z46" s="184" t="s">
        <v>292</v>
      </c>
      <c r="AA46" s="179"/>
      <c r="AB46" s="181"/>
      <c r="AC46" s="181"/>
      <c r="AD46" s="181"/>
      <c r="AE46" s="181"/>
      <c r="AF46" s="181"/>
      <c r="AG46" s="181"/>
      <c r="AH46" s="181"/>
      <c r="AI46" s="181"/>
      <c r="AJ46" s="181"/>
      <c r="AK46" s="181"/>
      <c r="AL46" s="181"/>
      <c r="AM46" s="181"/>
      <c r="AN46" s="181"/>
      <c r="AO46" s="181"/>
      <c r="AP46" s="181"/>
      <c r="AQ46" s="181"/>
      <c r="AR46" s="184" t="s">
        <v>293</v>
      </c>
      <c r="AS46" s="184"/>
      <c r="AT46" s="204"/>
    </row>
    <row r="47" spans="1:46" s="198" customFormat="1" ht="34.5" customHeight="1" x14ac:dyDescent="0.25">
      <c r="D47" s="188"/>
      <c r="E47" s="199"/>
      <c r="F47" s="199"/>
      <c r="G47" s="199"/>
      <c r="AA47" s="21"/>
    </row>
    <row r="48" spans="1:46" s="240" customFormat="1" ht="42.75" customHeight="1" x14ac:dyDescent="0.25">
      <c r="A48" s="279"/>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row>
    <row r="49" spans="1:46" s="198" customFormat="1" ht="34.5" customHeight="1" x14ac:dyDescent="0.25">
      <c r="A49" s="232" t="s">
        <v>194</v>
      </c>
      <c r="B49" s="280" t="s">
        <v>195</v>
      </c>
      <c r="C49" s="281" t="s">
        <v>196</v>
      </c>
      <c r="D49" s="282" t="s">
        <v>197</v>
      </c>
      <c r="E49" s="247" t="s">
        <v>198</v>
      </c>
      <c r="F49" s="248" t="s">
        <v>199</v>
      </c>
      <c r="G49" s="223" t="s">
        <v>200</v>
      </c>
      <c r="H49" s="174" t="s">
        <v>201</v>
      </c>
      <c r="I49" s="174">
        <v>709</v>
      </c>
      <c r="J49" s="174">
        <f t="shared" ref="J49:J58" si="1">SUM(N49:Y49)</f>
        <v>427</v>
      </c>
      <c r="K49" s="68">
        <f>J49/I49*100</f>
        <v>60.225669957686875</v>
      </c>
      <c r="L49" s="223" t="s">
        <v>202</v>
      </c>
      <c r="M49" s="223" t="s">
        <v>51</v>
      </c>
      <c r="N49" s="37">
        <v>19</v>
      </c>
      <c r="O49" s="37">
        <v>71</v>
      </c>
      <c r="P49" s="37">
        <v>76</v>
      </c>
      <c r="Q49" s="37">
        <v>62</v>
      </c>
      <c r="R49" s="37">
        <v>75</v>
      </c>
      <c r="S49" s="37">
        <v>124</v>
      </c>
      <c r="T49" s="183">
        <v>0</v>
      </c>
      <c r="U49" s="183">
        <v>0</v>
      </c>
      <c r="V49" s="183">
        <v>0</v>
      </c>
      <c r="W49" s="183">
        <v>0</v>
      </c>
      <c r="X49" s="183">
        <v>0</v>
      </c>
      <c r="Y49" s="217">
        <v>0</v>
      </c>
      <c r="Z49" s="284" t="s">
        <v>203</v>
      </c>
      <c r="AA49" s="21"/>
      <c r="AR49" s="284" t="s">
        <v>204</v>
      </c>
      <c r="AS49" s="284"/>
      <c r="AT49" s="284"/>
    </row>
    <row r="50" spans="1:46" s="198" customFormat="1" ht="34.5" customHeight="1" x14ac:dyDescent="0.25">
      <c r="A50" s="232"/>
      <c r="B50" s="280"/>
      <c r="C50" s="281"/>
      <c r="D50" s="283"/>
      <c r="E50" s="247"/>
      <c r="F50" s="248"/>
      <c r="G50" s="225"/>
      <c r="H50" s="174" t="s">
        <v>205</v>
      </c>
      <c r="I50" s="184">
        <v>1814</v>
      </c>
      <c r="J50" s="174">
        <f t="shared" si="1"/>
        <v>1283</v>
      </c>
      <c r="K50" s="68">
        <f t="shared" ref="K50:K68" si="2">J50/I50*100</f>
        <v>70.727673649393608</v>
      </c>
      <c r="L50" s="225"/>
      <c r="M50" s="224"/>
      <c r="N50" s="37">
        <v>95</v>
      </c>
      <c r="O50" s="37">
        <v>203</v>
      </c>
      <c r="P50" s="37">
        <v>215</v>
      </c>
      <c r="Q50" s="37">
        <v>261</v>
      </c>
      <c r="R50" s="37">
        <v>217</v>
      </c>
      <c r="S50" s="37">
        <v>292</v>
      </c>
      <c r="T50" s="183">
        <v>0</v>
      </c>
      <c r="U50" s="183">
        <v>0</v>
      </c>
      <c r="V50" s="183">
        <v>0</v>
      </c>
      <c r="W50" s="183">
        <v>0</v>
      </c>
      <c r="X50" s="183">
        <v>0</v>
      </c>
      <c r="Y50" s="217">
        <v>0</v>
      </c>
      <c r="Z50" s="225"/>
      <c r="AA50" s="21"/>
      <c r="AR50" s="225"/>
      <c r="AS50" s="225"/>
      <c r="AT50" s="225"/>
    </row>
    <row r="51" spans="1:46" s="198" customFormat="1" ht="34.5" customHeight="1" x14ac:dyDescent="0.25">
      <c r="A51" s="232"/>
      <c r="B51" s="280"/>
      <c r="C51" s="281"/>
      <c r="D51" s="282" t="s">
        <v>206</v>
      </c>
      <c r="E51" s="247"/>
      <c r="F51" s="248"/>
      <c r="G51" s="223" t="s">
        <v>207</v>
      </c>
      <c r="H51" s="174" t="s">
        <v>201</v>
      </c>
      <c r="I51" s="174">
        <v>324</v>
      </c>
      <c r="J51" s="174">
        <f t="shared" si="1"/>
        <v>248</v>
      </c>
      <c r="K51" s="68">
        <f t="shared" si="2"/>
        <v>76.543209876543202</v>
      </c>
      <c r="L51" s="223" t="s">
        <v>202</v>
      </c>
      <c r="M51" s="224"/>
      <c r="N51" s="37">
        <v>11</v>
      </c>
      <c r="O51" s="37">
        <v>39</v>
      </c>
      <c r="P51" s="37">
        <v>36</v>
      </c>
      <c r="Q51" s="37">
        <v>45</v>
      </c>
      <c r="R51" s="37">
        <v>60</v>
      </c>
      <c r="S51" s="37">
        <v>57</v>
      </c>
      <c r="T51" s="183">
        <v>0</v>
      </c>
      <c r="U51" s="183">
        <v>0</v>
      </c>
      <c r="V51" s="183">
        <v>0</v>
      </c>
      <c r="W51" s="183">
        <v>0</v>
      </c>
      <c r="X51" s="183">
        <v>0</v>
      </c>
      <c r="Y51" s="183">
        <v>0</v>
      </c>
      <c r="Z51" s="284" t="s">
        <v>208</v>
      </c>
      <c r="AA51" s="21"/>
      <c r="AR51" s="284" t="s">
        <v>209</v>
      </c>
      <c r="AS51" s="284"/>
      <c r="AT51" s="284"/>
    </row>
    <row r="52" spans="1:46" s="198" customFormat="1" ht="34.5" customHeight="1" x14ac:dyDescent="0.25">
      <c r="A52" s="232"/>
      <c r="B52" s="280"/>
      <c r="C52" s="281"/>
      <c r="D52" s="283"/>
      <c r="E52" s="247"/>
      <c r="F52" s="248"/>
      <c r="G52" s="225"/>
      <c r="H52" s="174" t="s">
        <v>205</v>
      </c>
      <c r="I52" s="184">
        <v>2090</v>
      </c>
      <c r="J52" s="174">
        <f t="shared" si="1"/>
        <v>2234</v>
      </c>
      <c r="K52" s="68">
        <f t="shared" si="2"/>
        <v>106.88995215311006</v>
      </c>
      <c r="L52" s="225"/>
      <c r="M52" s="224"/>
      <c r="N52" s="37">
        <v>10</v>
      </c>
      <c r="O52" s="37">
        <v>400</v>
      </c>
      <c r="P52" s="37">
        <v>420</v>
      </c>
      <c r="Q52" s="37">
        <v>450</v>
      </c>
      <c r="R52" s="37">
        <v>625</v>
      </c>
      <c r="S52" s="37">
        <v>329</v>
      </c>
      <c r="T52" s="183">
        <v>0</v>
      </c>
      <c r="U52" s="183">
        <v>0</v>
      </c>
      <c r="V52" s="183">
        <v>0</v>
      </c>
      <c r="W52" s="183">
        <v>0</v>
      </c>
      <c r="X52" s="183">
        <v>0</v>
      </c>
      <c r="Y52" s="183">
        <v>0</v>
      </c>
      <c r="Z52" s="225"/>
      <c r="AA52" s="21"/>
      <c r="AR52" s="225"/>
      <c r="AS52" s="225"/>
      <c r="AT52" s="225"/>
    </row>
    <row r="53" spans="1:46" s="198" customFormat="1" ht="34.5" customHeight="1" x14ac:dyDescent="0.25">
      <c r="A53" s="232"/>
      <c r="B53" s="280"/>
      <c r="C53" s="281"/>
      <c r="D53" s="282" t="s">
        <v>210</v>
      </c>
      <c r="E53" s="247"/>
      <c r="F53" s="248"/>
      <c r="G53" s="223" t="s">
        <v>211</v>
      </c>
      <c r="H53" s="174" t="s">
        <v>201</v>
      </c>
      <c r="I53" s="174">
        <v>12</v>
      </c>
      <c r="J53" s="174">
        <f t="shared" si="1"/>
        <v>10</v>
      </c>
      <c r="K53" s="68">
        <f t="shared" si="2"/>
        <v>83.333333333333343</v>
      </c>
      <c r="L53" s="223" t="s">
        <v>202</v>
      </c>
      <c r="M53" s="224"/>
      <c r="N53" s="37">
        <v>0</v>
      </c>
      <c r="O53" s="37">
        <v>1</v>
      </c>
      <c r="P53" s="37">
        <v>3</v>
      </c>
      <c r="Q53" s="37">
        <v>3</v>
      </c>
      <c r="R53" s="37">
        <v>2</v>
      </c>
      <c r="S53" s="37">
        <v>1</v>
      </c>
      <c r="T53" s="183">
        <v>0</v>
      </c>
      <c r="U53" s="183">
        <v>0</v>
      </c>
      <c r="V53" s="183">
        <v>0</v>
      </c>
      <c r="W53" s="183">
        <v>0</v>
      </c>
      <c r="X53" s="183">
        <v>0</v>
      </c>
      <c r="Y53" s="183">
        <v>0</v>
      </c>
      <c r="Z53" s="284" t="s">
        <v>212</v>
      </c>
      <c r="AA53" s="21"/>
      <c r="AR53" s="284" t="s">
        <v>213</v>
      </c>
      <c r="AS53" s="284"/>
      <c r="AT53" s="284"/>
    </row>
    <row r="54" spans="1:46" s="198" customFormat="1" ht="34.5" customHeight="1" x14ac:dyDescent="0.25">
      <c r="A54" s="232"/>
      <c r="B54" s="280"/>
      <c r="C54" s="281"/>
      <c r="D54" s="283"/>
      <c r="E54" s="247"/>
      <c r="F54" s="248"/>
      <c r="G54" s="225"/>
      <c r="H54" s="174" t="s">
        <v>205</v>
      </c>
      <c r="I54" s="174">
        <v>0</v>
      </c>
      <c r="J54" s="174">
        <f t="shared" si="1"/>
        <v>0</v>
      </c>
      <c r="K54" s="68" t="e">
        <f t="shared" si="2"/>
        <v>#DIV/0!</v>
      </c>
      <c r="L54" s="225"/>
      <c r="M54" s="224"/>
      <c r="N54" s="37">
        <v>0</v>
      </c>
      <c r="O54" s="37">
        <v>0</v>
      </c>
      <c r="P54" s="37">
        <v>0</v>
      </c>
      <c r="Q54" s="37">
        <v>0</v>
      </c>
      <c r="R54" s="37">
        <v>0</v>
      </c>
      <c r="S54" s="37">
        <v>0</v>
      </c>
      <c r="T54" s="183">
        <v>0</v>
      </c>
      <c r="U54" s="183">
        <v>0</v>
      </c>
      <c r="V54" s="183">
        <v>0</v>
      </c>
      <c r="W54" s="183">
        <v>0</v>
      </c>
      <c r="X54" s="183">
        <v>0</v>
      </c>
      <c r="Y54" s="183">
        <v>0</v>
      </c>
      <c r="Z54" s="225"/>
      <c r="AA54" s="21"/>
      <c r="AR54" s="225"/>
      <c r="AS54" s="225"/>
      <c r="AT54" s="225"/>
    </row>
    <row r="55" spans="1:46" s="198" customFormat="1" ht="34.5" customHeight="1" x14ac:dyDescent="0.25">
      <c r="A55" s="232"/>
      <c r="B55" s="280"/>
      <c r="C55" s="281"/>
      <c r="D55" s="282" t="s">
        <v>214</v>
      </c>
      <c r="E55" s="247"/>
      <c r="F55" s="248"/>
      <c r="G55" s="223" t="s">
        <v>215</v>
      </c>
      <c r="H55" s="174" t="s">
        <v>216</v>
      </c>
      <c r="I55" s="174">
        <v>8</v>
      </c>
      <c r="J55" s="174">
        <f t="shared" si="1"/>
        <v>5</v>
      </c>
      <c r="K55" s="68">
        <f t="shared" si="2"/>
        <v>62.5</v>
      </c>
      <c r="L55" s="223" t="s">
        <v>202</v>
      </c>
      <c r="M55" s="224"/>
      <c r="N55" s="37">
        <v>0</v>
      </c>
      <c r="O55" s="37">
        <v>1</v>
      </c>
      <c r="P55" s="37">
        <v>1</v>
      </c>
      <c r="Q55" s="37">
        <v>1</v>
      </c>
      <c r="R55" s="37">
        <v>1</v>
      </c>
      <c r="S55" s="37">
        <v>1</v>
      </c>
      <c r="T55" s="183">
        <v>0</v>
      </c>
      <c r="U55" s="183">
        <v>0</v>
      </c>
      <c r="V55" s="183">
        <v>0</v>
      </c>
      <c r="W55" s="183">
        <v>0</v>
      </c>
      <c r="X55" s="183">
        <v>0</v>
      </c>
      <c r="Y55" s="183">
        <v>0</v>
      </c>
      <c r="Z55" s="284" t="s">
        <v>217</v>
      </c>
      <c r="AA55" s="21"/>
      <c r="AR55" s="284" t="s">
        <v>218</v>
      </c>
      <c r="AS55" s="284"/>
      <c r="AT55" s="284"/>
    </row>
    <row r="56" spans="1:46" s="198" customFormat="1" ht="34.5" customHeight="1" x14ac:dyDescent="0.25">
      <c r="A56" s="232"/>
      <c r="B56" s="280"/>
      <c r="C56" s="281"/>
      <c r="D56" s="283"/>
      <c r="E56" s="247"/>
      <c r="F56" s="248"/>
      <c r="G56" s="225"/>
      <c r="H56" s="174" t="s">
        <v>219</v>
      </c>
      <c r="I56" s="174">
        <v>627</v>
      </c>
      <c r="J56" s="174">
        <f t="shared" si="1"/>
        <v>454</v>
      </c>
      <c r="K56" s="68">
        <f t="shared" si="2"/>
        <v>72.408293460925037</v>
      </c>
      <c r="L56" s="225"/>
      <c r="M56" s="224"/>
      <c r="N56" s="37">
        <v>0</v>
      </c>
      <c r="O56" s="37">
        <v>78</v>
      </c>
      <c r="P56" s="37">
        <v>118</v>
      </c>
      <c r="Q56" s="37">
        <v>100</v>
      </c>
      <c r="R56" s="37">
        <v>78</v>
      </c>
      <c r="S56" s="37">
        <v>80</v>
      </c>
      <c r="T56" s="183">
        <v>0</v>
      </c>
      <c r="U56" s="183">
        <v>0</v>
      </c>
      <c r="V56" s="183">
        <v>0</v>
      </c>
      <c r="W56" s="183">
        <v>0</v>
      </c>
      <c r="X56" s="183">
        <v>0</v>
      </c>
      <c r="Y56" s="183">
        <v>0</v>
      </c>
      <c r="Z56" s="225"/>
      <c r="AA56" s="21"/>
      <c r="AR56" s="225"/>
      <c r="AS56" s="224"/>
      <c r="AT56" s="224"/>
    </row>
    <row r="57" spans="1:46" s="198" customFormat="1" ht="34.5" customHeight="1" x14ac:dyDescent="0.25">
      <c r="A57" s="232"/>
      <c r="B57" s="280"/>
      <c r="C57" s="281"/>
      <c r="D57" s="287" t="s">
        <v>220</v>
      </c>
      <c r="E57" s="247"/>
      <c r="F57" s="248"/>
      <c r="G57" s="223" t="s">
        <v>215</v>
      </c>
      <c r="H57" s="174" t="s">
        <v>216</v>
      </c>
      <c r="I57" s="174">
        <v>8</v>
      </c>
      <c r="J57" s="174">
        <f t="shared" si="1"/>
        <v>5</v>
      </c>
      <c r="K57" s="68">
        <f t="shared" si="2"/>
        <v>62.5</v>
      </c>
      <c r="L57" s="223" t="s">
        <v>202</v>
      </c>
      <c r="M57" s="224"/>
      <c r="N57" s="37">
        <v>0</v>
      </c>
      <c r="O57" s="37">
        <v>1</v>
      </c>
      <c r="P57" s="37">
        <v>1</v>
      </c>
      <c r="Q57" s="37">
        <v>1</v>
      </c>
      <c r="R57" s="37">
        <v>1</v>
      </c>
      <c r="S57" s="37">
        <v>1</v>
      </c>
      <c r="T57" s="174">
        <v>0</v>
      </c>
      <c r="U57" s="174">
        <v>0</v>
      </c>
      <c r="V57" s="183">
        <v>0</v>
      </c>
      <c r="W57" s="183">
        <v>0</v>
      </c>
      <c r="X57" s="183">
        <v>0</v>
      </c>
      <c r="Y57" s="183">
        <v>0</v>
      </c>
      <c r="Z57" s="284" t="s">
        <v>217</v>
      </c>
      <c r="AA57" s="21"/>
      <c r="AR57" s="284" t="s">
        <v>218</v>
      </c>
      <c r="AS57" s="248"/>
      <c r="AT57" s="277"/>
    </row>
    <row r="58" spans="1:46" s="198" customFormat="1" ht="34.5" customHeight="1" x14ac:dyDescent="0.25">
      <c r="A58" s="232"/>
      <c r="B58" s="280"/>
      <c r="C58" s="281"/>
      <c r="D58" s="288"/>
      <c r="E58" s="247"/>
      <c r="F58" s="248"/>
      <c r="G58" s="225"/>
      <c r="H58" s="174" t="s">
        <v>219</v>
      </c>
      <c r="I58" s="174">
        <v>627</v>
      </c>
      <c r="J58" s="174">
        <f t="shared" si="1"/>
        <v>454</v>
      </c>
      <c r="K58" s="68">
        <f t="shared" si="2"/>
        <v>72.408293460925037</v>
      </c>
      <c r="L58" s="225"/>
      <c r="M58" s="224"/>
      <c r="N58" s="37">
        <v>0</v>
      </c>
      <c r="O58" s="37">
        <v>78</v>
      </c>
      <c r="P58" s="37">
        <v>118</v>
      </c>
      <c r="Q58" s="37">
        <v>100</v>
      </c>
      <c r="R58" s="37">
        <v>78</v>
      </c>
      <c r="S58" s="37">
        <v>80</v>
      </c>
      <c r="T58" s="174">
        <v>0</v>
      </c>
      <c r="U58" s="174">
        <v>0</v>
      </c>
      <c r="V58" s="183">
        <v>0</v>
      </c>
      <c r="W58" s="183">
        <v>0</v>
      </c>
      <c r="X58" s="183">
        <v>0</v>
      </c>
      <c r="Y58" s="183">
        <v>0</v>
      </c>
      <c r="Z58" s="225"/>
      <c r="AA58" s="21"/>
      <c r="AR58" s="225"/>
      <c r="AS58" s="248"/>
      <c r="AT58" s="277"/>
    </row>
    <row r="59" spans="1:46" s="198" customFormat="1" ht="34.5" customHeight="1" x14ac:dyDescent="0.25">
      <c r="A59" s="232"/>
      <c r="B59" s="280"/>
      <c r="C59" s="281"/>
      <c r="D59" s="287" t="s">
        <v>221</v>
      </c>
      <c r="E59" s="247"/>
      <c r="F59" s="248"/>
      <c r="G59" s="223" t="s">
        <v>215</v>
      </c>
      <c r="H59" s="174" t="s">
        <v>222</v>
      </c>
      <c r="I59" s="174">
        <v>627</v>
      </c>
      <c r="J59" s="174">
        <v>358</v>
      </c>
      <c r="K59" s="68">
        <f t="shared" si="2"/>
        <v>57.097288676236047</v>
      </c>
      <c r="L59" s="223" t="s">
        <v>202</v>
      </c>
      <c r="M59" s="224"/>
      <c r="N59" s="37">
        <v>0</v>
      </c>
      <c r="O59" s="37">
        <v>0</v>
      </c>
      <c r="P59" s="37">
        <v>200</v>
      </c>
      <c r="Q59" s="37">
        <v>0</v>
      </c>
      <c r="R59" s="37">
        <v>78</v>
      </c>
      <c r="S59" s="37">
        <v>80</v>
      </c>
      <c r="T59" s="183">
        <v>0</v>
      </c>
      <c r="U59" s="183">
        <v>0</v>
      </c>
      <c r="V59" s="183">
        <v>0</v>
      </c>
      <c r="W59" s="183">
        <v>0</v>
      </c>
      <c r="X59" s="183">
        <v>0</v>
      </c>
      <c r="Y59" s="183">
        <v>0</v>
      </c>
      <c r="Z59" s="284" t="s">
        <v>223</v>
      </c>
      <c r="AA59" s="179"/>
      <c r="AB59" s="181"/>
      <c r="AC59" s="181"/>
      <c r="AD59" s="181"/>
      <c r="AE59" s="181"/>
      <c r="AF59" s="181"/>
      <c r="AG59" s="181"/>
      <c r="AH59" s="181"/>
      <c r="AI59" s="181"/>
      <c r="AJ59" s="181"/>
      <c r="AK59" s="181"/>
      <c r="AL59" s="181"/>
      <c r="AM59" s="181"/>
      <c r="AN59" s="181"/>
      <c r="AO59" s="181"/>
      <c r="AP59" s="181"/>
      <c r="AQ59" s="181"/>
      <c r="AR59" s="284" t="s">
        <v>224</v>
      </c>
      <c r="AS59" s="248"/>
      <c r="AT59" s="277"/>
    </row>
    <row r="60" spans="1:46" s="198" customFormat="1" ht="56.25" customHeight="1" x14ac:dyDescent="0.25">
      <c r="A60" s="232"/>
      <c r="B60" s="280"/>
      <c r="C60" s="281"/>
      <c r="D60" s="288"/>
      <c r="E60" s="247"/>
      <c r="F60" s="248"/>
      <c r="G60" s="225"/>
      <c r="H60" s="174" t="s">
        <v>205</v>
      </c>
      <c r="I60" s="174">
        <v>1</v>
      </c>
      <c r="J60" s="174">
        <v>1</v>
      </c>
      <c r="K60" s="68">
        <f t="shared" si="2"/>
        <v>100</v>
      </c>
      <c r="L60" s="225"/>
      <c r="M60" s="224"/>
      <c r="N60" s="37">
        <v>0</v>
      </c>
      <c r="O60" s="37">
        <v>0</v>
      </c>
      <c r="P60" s="37">
        <v>0</v>
      </c>
      <c r="Q60" s="37">
        <v>0</v>
      </c>
      <c r="R60" s="37">
        <v>0</v>
      </c>
      <c r="S60" s="37">
        <v>1</v>
      </c>
      <c r="T60" s="183">
        <v>0</v>
      </c>
      <c r="U60" s="183">
        <v>0</v>
      </c>
      <c r="V60" s="183">
        <v>0</v>
      </c>
      <c r="W60" s="183">
        <v>0</v>
      </c>
      <c r="X60" s="183">
        <v>0</v>
      </c>
      <c r="Y60" s="183">
        <v>0</v>
      </c>
      <c r="Z60" s="225"/>
      <c r="AA60" s="179"/>
      <c r="AB60" s="181"/>
      <c r="AC60" s="181"/>
      <c r="AD60" s="181"/>
      <c r="AE60" s="181"/>
      <c r="AF60" s="181"/>
      <c r="AG60" s="181"/>
      <c r="AH60" s="181"/>
      <c r="AI60" s="181"/>
      <c r="AJ60" s="181"/>
      <c r="AK60" s="181"/>
      <c r="AL60" s="181"/>
      <c r="AM60" s="181"/>
      <c r="AN60" s="181"/>
      <c r="AO60" s="181"/>
      <c r="AP60" s="181"/>
      <c r="AQ60" s="181"/>
      <c r="AR60" s="225"/>
      <c r="AS60" s="248"/>
      <c r="AT60" s="277"/>
    </row>
    <row r="61" spans="1:46" s="198" customFormat="1" ht="34.5" customHeight="1" x14ac:dyDescent="0.25">
      <c r="A61" s="232"/>
      <c r="B61" s="280"/>
      <c r="C61" s="281"/>
      <c r="D61" s="287" t="s">
        <v>225</v>
      </c>
      <c r="E61" s="247"/>
      <c r="F61" s="248"/>
      <c r="G61" s="223" t="s">
        <v>215</v>
      </c>
      <c r="H61" s="174" t="s">
        <v>201</v>
      </c>
      <c r="I61" s="174">
        <v>15</v>
      </c>
      <c r="J61" s="174">
        <v>9</v>
      </c>
      <c r="K61" s="68">
        <f t="shared" si="2"/>
        <v>60</v>
      </c>
      <c r="L61" s="223" t="s">
        <v>202</v>
      </c>
      <c r="M61" s="224"/>
      <c r="N61" s="37">
        <v>0</v>
      </c>
      <c r="O61" s="37">
        <v>0</v>
      </c>
      <c r="P61" s="37">
        <v>0</v>
      </c>
      <c r="Q61" s="37">
        <v>4</v>
      </c>
      <c r="R61" s="37">
        <v>1</v>
      </c>
      <c r="S61" s="37">
        <v>2</v>
      </c>
      <c r="T61" s="183">
        <v>0</v>
      </c>
      <c r="U61" s="183">
        <v>0</v>
      </c>
      <c r="V61" s="183">
        <v>0</v>
      </c>
      <c r="W61" s="183">
        <v>0</v>
      </c>
      <c r="X61" s="183">
        <v>0</v>
      </c>
      <c r="Y61" s="183">
        <v>0</v>
      </c>
      <c r="Z61" s="229" t="s">
        <v>226</v>
      </c>
      <c r="AA61" s="21"/>
      <c r="AR61" s="248" t="s">
        <v>227</v>
      </c>
      <c r="AS61" s="248"/>
      <c r="AT61" s="248"/>
    </row>
    <row r="62" spans="1:46" s="198" customFormat="1" ht="34.5" customHeight="1" x14ac:dyDescent="0.25">
      <c r="A62" s="232"/>
      <c r="B62" s="280"/>
      <c r="C62" s="281"/>
      <c r="D62" s="288"/>
      <c r="E62" s="247"/>
      <c r="F62" s="248"/>
      <c r="G62" s="225"/>
      <c r="H62" s="174" t="s">
        <v>205</v>
      </c>
      <c r="I62" s="174">
        <v>4</v>
      </c>
      <c r="J62" s="174">
        <v>3</v>
      </c>
      <c r="K62" s="68">
        <f t="shared" si="2"/>
        <v>75</v>
      </c>
      <c r="L62" s="225"/>
      <c r="M62" s="224"/>
      <c r="N62" s="37">
        <v>1</v>
      </c>
      <c r="O62" s="37">
        <v>1</v>
      </c>
      <c r="P62" s="37">
        <v>0</v>
      </c>
      <c r="Q62" s="37">
        <v>0</v>
      </c>
      <c r="R62" s="37">
        <v>0</v>
      </c>
      <c r="S62" s="37">
        <v>1</v>
      </c>
      <c r="T62" s="183">
        <v>0</v>
      </c>
      <c r="U62" s="183">
        <v>0</v>
      </c>
      <c r="V62" s="183">
        <v>0</v>
      </c>
      <c r="W62" s="183">
        <v>0</v>
      </c>
      <c r="X62" s="183">
        <v>0</v>
      </c>
      <c r="Y62" s="183">
        <v>0</v>
      </c>
      <c r="Z62" s="229"/>
      <c r="AA62" s="21"/>
      <c r="AR62" s="248"/>
      <c r="AS62" s="248"/>
      <c r="AT62" s="248"/>
    </row>
    <row r="63" spans="1:46" s="198" customFormat="1" ht="34.5" customHeight="1" x14ac:dyDescent="0.25">
      <c r="A63" s="232"/>
      <c r="B63" s="280"/>
      <c r="C63" s="281"/>
      <c r="D63" s="287" t="s">
        <v>228</v>
      </c>
      <c r="E63" s="247"/>
      <c r="F63" s="248"/>
      <c r="G63" s="223" t="s">
        <v>215</v>
      </c>
      <c r="H63" s="223" t="s">
        <v>222</v>
      </c>
      <c r="I63" s="223">
        <v>6</v>
      </c>
      <c r="J63" s="223">
        <v>3</v>
      </c>
      <c r="K63" s="289">
        <f>J63/I63*100</f>
        <v>50</v>
      </c>
      <c r="L63" s="223" t="s">
        <v>229</v>
      </c>
      <c r="M63" s="224"/>
      <c r="N63" s="285">
        <v>1</v>
      </c>
      <c r="O63" s="285">
        <v>1</v>
      </c>
      <c r="P63" s="285">
        <v>0</v>
      </c>
      <c r="Q63" s="285">
        <v>0</v>
      </c>
      <c r="R63" s="285">
        <v>1</v>
      </c>
      <c r="S63" s="285">
        <v>0</v>
      </c>
      <c r="T63" s="224">
        <v>0</v>
      </c>
      <c r="U63" s="224">
        <v>0</v>
      </c>
      <c r="V63" s="224">
        <v>0</v>
      </c>
      <c r="W63" s="224">
        <v>0</v>
      </c>
      <c r="X63" s="224">
        <v>0</v>
      </c>
      <c r="Y63" s="224">
        <v>0</v>
      </c>
      <c r="Z63" s="248" t="s">
        <v>230</v>
      </c>
      <c r="AA63" s="21"/>
      <c r="AR63" s="248" t="s">
        <v>231</v>
      </c>
      <c r="AS63" s="248"/>
      <c r="AT63" s="248"/>
    </row>
    <row r="64" spans="1:46" s="198" customFormat="1" ht="34.5" customHeight="1" x14ac:dyDescent="0.25">
      <c r="A64" s="232"/>
      <c r="B64" s="280"/>
      <c r="C64" s="281"/>
      <c r="D64" s="288"/>
      <c r="E64" s="247"/>
      <c r="F64" s="248"/>
      <c r="G64" s="225"/>
      <c r="H64" s="225"/>
      <c r="I64" s="225"/>
      <c r="J64" s="225"/>
      <c r="K64" s="290"/>
      <c r="L64" s="225"/>
      <c r="M64" s="224"/>
      <c r="N64" s="286"/>
      <c r="O64" s="286"/>
      <c r="P64" s="286"/>
      <c r="Q64" s="286"/>
      <c r="R64" s="286"/>
      <c r="S64" s="286"/>
      <c r="T64" s="225"/>
      <c r="U64" s="225"/>
      <c r="V64" s="225"/>
      <c r="W64" s="225"/>
      <c r="X64" s="225"/>
      <c r="Y64" s="225"/>
      <c r="Z64" s="248"/>
      <c r="AA64" s="21"/>
      <c r="AR64" s="248"/>
      <c r="AS64" s="248"/>
      <c r="AT64" s="248"/>
    </row>
    <row r="65" spans="1:46" s="198" customFormat="1" ht="34.5" customHeight="1" x14ac:dyDescent="0.25">
      <c r="A65" s="232"/>
      <c r="B65" s="280"/>
      <c r="C65" s="281"/>
      <c r="D65" s="282" t="s">
        <v>232</v>
      </c>
      <c r="E65" s="247"/>
      <c r="F65" s="248"/>
      <c r="G65" s="223" t="s">
        <v>233</v>
      </c>
      <c r="H65" s="174" t="s">
        <v>222</v>
      </c>
      <c r="I65" s="174">
        <v>13</v>
      </c>
      <c r="J65" s="174">
        <f>SUM(N65:Y65)</f>
        <v>6</v>
      </c>
      <c r="K65" s="68">
        <f t="shared" si="2"/>
        <v>46.153846153846153</v>
      </c>
      <c r="L65" s="223" t="s">
        <v>202</v>
      </c>
      <c r="M65" s="224"/>
      <c r="N65" s="37">
        <v>1</v>
      </c>
      <c r="O65" s="37">
        <v>1</v>
      </c>
      <c r="P65" s="37">
        <v>1</v>
      </c>
      <c r="Q65" s="37">
        <v>2</v>
      </c>
      <c r="R65" s="37">
        <v>0</v>
      </c>
      <c r="S65" s="37">
        <v>1</v>
      </c>
      <c r="T65" s="183">
        <v>0</v>
      </c>
      <c r="U65" s="183">
        <v>0</v>
      </c>
      <c r="V65" s="183">
        <v>0</v>
      </c>
      <c r="W65" s="183">
        <v>0</v>
      </c>
      <c r="X65" s="183">
        <v>0</v>
      </c>
      <c r="Y65" s="183">
        <v>0</v>
      </c>
      <c r="Z65" s="237" t="s">
        <v>234</v>
      </c>
      <c r="AA65" s="21"/>
      <c r="AR65" s="237" t="s">
        <v>235</v>
      </c>
      <c r="AS65" s="277"/>
      <c r="AT65" s="277"/>
    </row>
    <row r="66" spans="1:46" s="198" customFormat="1" ht="34.5" customHeight="1" x14ac:dyDescent="0.25">
      <c r="A66" s="232"/>
      <c r="B66" s="280"/>
      <c r="C66" s="281"/>
      <c r="D66" s="283"/>
      <c r="E66" s="247"/>
      <c r="F66" s="248"/>
      <c r="G66" s="225"/>
      <c r="H66" s="174" t="s">
        <v>205</v>
      </c>
      <c r="I66" s="174">
        <v>208</v>
      </c>
      <c r="J66" s="174">
        <f>SUM(N66:Y66)</f>
        <v>57</v>
      </c>
      <c r="K66" s="68">
        <f t="shared" si="2"/>
        <v>27.403846153846157</v>
      </c>
      <c r="L66" s="225"/>
      <c r="M66" s="224"/>
      <c r="N66" s="37">
        <v>11</v>
      </c>
      <c r="O66" s="37">
        <v>11</v>
      </c>
      <c r="P66" s="37">
        <v>11</v>
      </c>
      <c r="Q66" s="37">
        <v>16</v>
      </c>
      <c r="R66" s="37">
        <v>0</v>
      </c>
      <c r="S66" s="37">
        <v>8</v>
      </c>
      <c r="T66" s="183">
        <v>0</v>
      </c>
      <c r="U66" s="183">
        <v>0</v>
      </c>
      <c r="V66" s="183">
        <v>0</v>
      </c>
      <c r="W66" s="183">
        <v>0</v>
      </c>
      <c r="X66" s="183">
        <v>0</v>
      </c>
      <c r="Y66" s="183">
        <v>0</v>
      </c>
      <c r="Z66" s="229"/>
      <c r="AA66" s="21"/>
      <c r="AR66" s="229"/>
      <c r="AS66" s="277"/>
      <c r="AT66" s="277"/>
    </row>
    <row r="67" spans="1:46" s="198" customFormat="1" ht="34.5" customHeight="1" x14ac:dyDescent="0.25">
      <c r="A67" s="232"/>
      <c r="B67" s="280"/>
      <c r="C67" s="281"/>
      <c r="D67" s="287" t="s">
        <v>236</v>
      </c>
      <c r="E67" s="247"/>
      <c r="F67" s="248"/>
      <c r="G67" s="223" t="s">
        <v>237</v>
      </c>
      <c r="H67" s="174" t="s">
        <v>222</v>
      </c>
      <c r="I67" s="174">
        <v>6</v>
      </c>
      <c r="J67" s="174">
        <f>SUM(N67:Y67)</f>
        <v>6</v>
      </c>
      <c r="K67" s="68">
        <f t="shared" si="2"/>
        <v>100</v>
      </c>
      <c r="L67" s="223" t="s">
        <v>202</v>
      </c>
      <c r="M67" s="224"/>
      <c r="N67" s="100">
        <v>0</v>
      </c>
      <c r="O67" s="100">
        <v>0</v>
      </c>
      <c r="P67" s="100">
        <v>0</v>
      </c>
      <c r="Q67" s="100">
        <v>1</v>
      </c>
      <c r="R67" s="100">
        <v>0</v>
      </c>
      <c r="S67" s="100">
        <v>5</v>
      </c>
      <c r="T67" s="183">
        <v>0</v>
      </c>
      <c r="U67" s="183">
        <v>0</v>
      </c>
      <c r="V67" s="183">
        <v>0</v>
      </c>
      <c r="W67" s="183">
        <v>0</v>
      </c>
      <c r="X67" s="183">
        <v>0</v>
      </c>
      <c r="Y67" s="183">
        <v>0</v>
      </c>
      <c r="Z67" s="248" t="s">
        <v>238</v>
      </c>
      <c r="AA67" s="179"/>
      <c r="AB67" s="181"/>
      <c r="AC67" s="181"/>
      <c r="AD67" s="181"/>
      <c r="AE67" s="181"/>
      <c r="AF67" s="181"/>
      <c r="AG67" s="181"/>
      <c r="AH67" s="181"/>
      <c r="AI67" s="181"/>
      <c r="AJ67" s="181"/>
      <c r="AK67" s="181"/>
      <c r="AL67" s="181"/>
      <c r="AM67" s="181"/>
      <c r="AN67" s="181"/>
      <c r="AO67" s="181"/>
      <c r="AP67" s="181"/>
      <c r="AQ67" s="181"/>
      <c r="AR67" s="277" t="s">
        <v>239</v>
      </c>
      <c r="AS67" s="277"/>
      <c r="AT67" s="277"/>
    </row>
    <row r="68" spans="1:46" s="198" customFormat="1" ht="43.5" customHeight="1" x14ac:dyDescent="0.25">
      <c r="A68" s="232"/>
      <c r="B68" s="280"/>
      <c r="C68" s="281"/>
      <c r="D68" s="288"/>
      <c r="E68" s="247"/>
      <c r="F68" s="248"/>
      <c r="G68" s="225"/>
      <c r="H68" s="174" t="s">
        <v>205</v>
      </c>
      <c r="I68" s="174">
        <v>727</v>
      </c>
      <c r="J68" s="174">
        <f>SUM(N68:Y68)</f>
        <v>680</v>
      </c>
      <c r="K68" s="68">
        <f t="shared" si="2"/>
        <v>93.535075653370015</v>
      </c>
      <c r="L68" s="225"/>
      <c r="M68" s="224"/>
      <c r="N68" s="37">
        <v>0</v>
      </c>
      <c r="O68" s="37">
        <v>0</v>
      </c>
      <c r="P68" s="37">
        <v>0</v>
      </c>
      <c r="Q68" s="37">
        <v>50</v>
      </c>
      <c r="R68" s="37">
        <v>0</v>
      </c>
      <c r="S68" s="37">
        <v>630</v>
      </c>
      <c r="T68" s="183">
        <v>0</v>
      </c>
      <c r="U68" s="183">
        <v>0</v>
      </c>
      <c r="V68" s="183">
        <v>0</v>
      </c>
      <c r="W68" s="183">
        <v>0</v>
      </c>
      <c r="X68" s="183">
        <v>0</v>
      </c>
      <c r="Y68" s="183">
        <v>0</v>
      </c>
      <c r="Z68" s="248"/>
      <c r="AA68" s="179"/>
      <c r="AB68" s="181"/>
      <c r="AC68" s="181"/>
      <c r="AD68" s="181"/>
      <c r="AE68" s="181"/>
      <c r="AF68" s="181"/>
      <c r="AG68" s="181"/>
      <c r="AH68" s="181"/>
      <c r="AI68" s="181"/>
      <c r="AJ68" s="181"/>
      <c r="AK68" s="181"/>
      <c r="AL68" s="181"/>
      <c r="AM68" s="181"/>
      <c r="AN68" s="181"/>
      <c r="AO68" s="181"/>
      <c r="AP68" s="181"/>
      <c r="AQ68" s="181"/>
      <c r="AR68" s="277"/>
      <c r="AS68" s="277"/>
      <c r="AT68" s="277"/>
    </row>
    <row r="69" spans="1:46" s="198" customFormat="1" ht="34.5" customHeight="1" x14ac:dyDescent="0.25">
      <c r="D69" s="199"/>
      <c r="E69" s="199"/>
      <c r="F69" s="199"/>
      <c r="G69" s="199"/>
      <c r="AA69" s="21"/>
    </row>
    <row r="70" spans="1:46" s="198" customFormat="1" ht="64.5" customHeight="1" x14ac:dyDescent="0.25">
      <c r="A70" s="291" t="s">
        <v>187</v>
      </c>
      <c r="B70" s="238" t="s">
        <v>188</v>
      </c>
      <c r="C70" s="181"/>
      <c r="D70" s="209" t="s">
        <v>242</v>
      </c>
      <c r="E70" s="233" t="s">
        <v>189</v>
      </c>
      <c r="F70" s="174" t="s">
        <v>190</v>
      </c>
      <c r="G70" s="174" t="s">
        <v>191</v>
      </c>
      <c r="H70" s="174" t="s">
        <v>243</v>
      </c>
      <c r="I70" s="181">
        <v>4</v>
      </c>
      <c r="J70" s="181">
        <v>4</v>
      </c>
      <c r="K70" s="55">
        <v>1</v>
      </c>
      <c r="L70" s="56" t="s">
        <v>244</v>
      </c>
      <c r="M70" s="294" t="s">
        <v>51</v>
      </c>
      <c r="N70" s="63"/>
      <c r="O70" s="63"/>
      <c r="P70" s="64">
        <v>0.3387</v>
      </c>
      <c r="Q70" s="63"/>
      <c r="R70" s="63"/>
      <c r="S70" s="64">
        <v>0.65529999999999999</v>
      </c>
      <c r="T70" s="181"/>
      <c r="U70" s="181"/>
      <c r="V70" s="58"/>
      <c r="W70" s="181"/>
      <c r="X70" s="181"/>
      <c r="Y70" s="58"/>
      <c r="Z70" s="179" t="s">
        <v>245</v>
      </c>
      <c r="AA70" s="179"/>
      <c r="AB70" s="181"/>
      <c r="AC70" s="181"/>
      <c r="AD70" s="181"/>
      <c r="AE70" s="181"/>
      <c r="AF70" s="181"/>
      <c r="AG70" s="181"/>
      <c r="AH70" s="181"/>
      <c r="AI70" s="181"/>
      <c r="AJ70" s="181"/>
      <c r="AK70" s="181"/>
      <c r="AL70" s="181"/>
      <c r="AM70" s="181"/>
      <c r="AN70" s="181"/>
      <c r="AO70" s="181"/>
      <c r="AP70" s="181"/>
      <c r="AQ70" s="181"/>
      <c r="AR70" s="179" t="s">
        <v>246</v>
      </c>
      <c r="AS70" s="179"/>
      <c r="AT70" s="179"/>
    </row>
    <row r="71" spans="1:46" s="198" customFormat="1" ht="99" customHeight="1" x14ac:dyDescent="0.25">
      <c r="A71" s="292"/>
      <c r="B71" s="239"/>
      <c r="C71" s="181"/>
      <c r="D71" s="209" t="s">
        <v>247</v>
      </c>
      <c r="E71" s="234"/>
      <c r="F71" s="174" t="s">
        <v>248</v>
      </c>
      <c r="G71" s="174" t="s">
        <v>249</v>
      </c>
      <c r="H71" s="174" t="s">
        <v>250</v>
      </c>
      <c r="I71" s="181">
        <v>6</v>
      </c>
      <c r="J71" s="181">
        <v>6</v>
      </c>
      <c r="K71" s="55">
        <v>1</v>
      </c>
      <c r="L71" s="56" t="s">
        <v>251</v>
      </c>
      <c r="M71" s="295"/>
      <c r="N71" s="218">
        <v>0.81556769737722057</v>
      </c>
      <c r="O71" s="218">
        <v>0.87583506529466382</v>
      </c>
      <c r="P71" s="218">
        <v>0.80230512166317847</v>
      </c>
      <c r="Q71" s="218">
        <v>0.82924575497118291</v>
      </c>
      <c r="R71" s="218">
        <v>0.9998240948700029</v>
      </c>
      <c r="S71" s="218">
        <v>1</v>
      </c>
      <c r="T71" s="219"/>
      <c r="U71" s="219"/>
      <c r="V71" s="219"/>
      <c r="W71" s="219"/>
      <c r="X71" s="219"/>
      <c r="Y71" s="219"/>
      <c r="Z71" s="181" t="s">
        <v>252</v>
      </c>
      <c r="AA71" s="179"/>
      <c r="AB71" s="181"/>
      <c r="AC71" s="181"/>
      <c r="AD71" s="181"/>
      <c r="AE71" s="181"/>
      <c r="AF71" s="181"/>
      <c r="AG71" s="181"/>
      <c r="AH71" s="181"/>
      <c r="AI71" s="181"/>
      <c r="AJ71" s="181"/>
      <c r="AK71" s="181"/>
      <c r="AL71" s="181"/>
      <c r="AM71" s="181"/>
      <c r="AN71" s="181"/>
      <c r="AO71" s="181"/>
      <c r="AP71" s="181"/>
      <c r="AQ71" s="181"/>
      <c r="AR71" s="181" t="s">
        <v>253</v>
      </c>
      <c r="AS71" s="204"/>
      <c r="AT71" s="204"/>
    </row>
    <row r="72" spans="1:46" s="198" customFormat="1" ht="122.25" customHeight="1" x14ac:dyDescent="0.25">
      <c r="A72" s="292"/>
      <c r="B72" s="239"/>
      <c r="C72" s="181"/>
      <c r="D72" s="209" t="s">
        <v>247</v>
      </c>
      <c r="E72" s="234"/>
      <c r="F72" s="174" t="s">
        <v>248</v>
      </c>
      <c r="G72" s="174" t="s">
        <v>249</v>
      </c>
      <c r="H72" s="174" t="s">
        <v>254</v>
      </c>
      <c r="I72" s="181">
        <v>6</v>
      </c>
      <c r="J72" s="181">
        <v>6</v>
      </c>
      <c r="K72" s="55">
        <v>1</v>
      </c>
      <c r="L72" s="56" t="s">
        <v>251</v>
      </c>
      <c r="M72" s="295"/>
      <c r="N72" s="218">
        <v>0.34900908586013485</v>
      </c>
      <c r="O72" s="218">
        <v>0.84871683860987002</v>
      </c>
      <c r="P72" s="218">
        <v>0.6039908949530991</v>
      </c>
      <c r="Q72" s="218">
        <v>0.77322170178369021</v>
      </c>
      <c r="R72" s="218">
        <v>0.82667222496881609</v>
      </c>
      <c r="S72" s="218">
        <v>0.30642266899325238</v>
      </c>
      <c r="T72" s="219"/>
      <c r="U72" s="219"/>
      <c r="V72" s="219"/>
      <c r="W72" s="219"/>
      <c r="X72" s="219"/>
      <c r="Y72" s="219"/>
      <c r="Z72" s="179" t="s">
        <v>252</v>
      </c>
      <c r="AA72" s="179"/>
      <c r="AB72" s="179"/>
      <c r="AC72" s="179"/>
      <c r="AD72" s="179"/>
      <c r="AE72" s="179"/>
      <c r="AF72" s="179"/>
      <c r="AG72" s="179"/>
      <c r="AH72" s="179"/>
      <c r="AI72" s="179"/>
      <c r="AJ72" s="179"/>
      <c r="AK72" s="179"/>
      <c r="AL72" s="179"/>
      <c r="AM72" s="179"/>
      <c r="AN72" s="179"/>
      <c r="AO72" s="179"/>
      <c r="AP72" s="179"/>
      <c r="AQ72" s="179"/>
      <c r="AR72" s="179" t="s">
        <v>253</v>
      </c>
      <c r="AS72" s="204"/>
      <c r="AT72" s="204"/>
    </row>
    <row r="73" spans="1:46" s="198" customFormat="1" ht="85.5" customHeight="1" x14ac:dyDescent="0.25">
      <c r="A73" s="293"/>
      <c r="B73" s="240"/>
      <c r="C73" s="181"/>
      <c r="D73" s="209" t="s">
        <v>255</v>
      </c>
      <c r="E73" s="241"/>
      <c r="F73" s="174" t="s">
        <v>192</v>
      </c>
      <c r="G73" s="174" t="s">
        <v>193</v>
      </c>
      <c r="H73" s="174" t="s">
        <v>256</v>
      </c>
      <c r="I73" s="181">
        <v>72</v>
      </c>
      <c r="J73" s="181">
        <v>72</v>
      </c>
      <c r="K73" s="55">
        <v>0.5</v>
      </c>
      <c r="L73" s="56" t="s">
        <v>257</v>
      </c>
      <c r="M73" s="296"/>
      <c r="N73" s="220">
        <v>6</v>
      </c>
      <c r="O73" s="220">
        <v>6</v>
      </c>
      <c r="P73" s="220">
        <v>6</v>
      </c>
      <c r="Q73" s="220">
        <v>6</v>
      </c>
      <c r="R73" s="220">
        <v>6</v>
      </c>
      <c r="S73" s="220">
        <v>6</v>
      </c>
      <c r="T73" s="219"/>
      <c r="U73" s="219"/>
      <c r="V73" s="219"/>
      <c r="W73" s="219"/>
      <c r="X73" s="219"/>
      <c r="Y73" s="219"/>
      <c r="Z73" s="181" t="s">
        <v>258</v>
      </c>
      <c r="AA73" s="179"/>
      <c r="AB73" s="181"/>
      <c r="AC73" s="181"/>
      <c r="AD73" s="181"/>
      <c r="AE73" s="181"/>
      <c r="AF73" s="181"/>
      <c r="AG73" s="181"/>
      <c r="AH73" s="181"/>
      <c r="AI73" s="181"/>
      <c r="AJ73" s="181"/>
      <c r="AK73" s="181"/>
      <c r="AL73" s="181"/>
      <c r="AM73" s="181"/>
      <c r="AN73" s="181"/>
      <c r="AO73" s="181"/>
      <c r="AP73" s="181"/>
      <c r="AQ73" s="181"/>
      <c r="AR73" s="181" t="s">
        <v>258</v>
      </c>
      <c r="AS73" s="181"/>
      <c r="AT73" s="181"/>
    </row>
  </sheetData>
  <mergeCells count="204">
    <mergeCell ref="A70:A73"/>
    <mergeCell ref="B70:B73"/>
    <mergeCell ref="E70:E73"/>
    <mergeCell ref="M70:M73"/>
    <mergeCell ref="AT65:AT66"/>
    <mergeCell ref="D67:D68"/>
    <mergeCell ref="G67:G68"/>
    <mergeCell ref="L67:L68"/>
    <mergeCell ref="Z67:Z68"/>
    <mergeCell ref="AR67:AR68"/>
    <mergeCell ref="AS67:AS68"/>
    <mergeCell ref="AT67:AT68"/>
    <mergeCell ref="D65:D66"/>
    <mergeCell ref="G65:G66"/>
    <mergeCell ref="L65:L66"/>
    <mergeCell ref="Z65:Z66"/>
    <mergeCell ref="AR65:AR66"/>
    <mergeCell ref="AS65:AS66"/>
    <mergeCell ref="D61:D62"/>
    <mergeCell ref="G61:G62"/>
    <mergeCell ref="L61:L62"/>
    <mergeCell ref="Z61:Z62"/>
    <mergeCell ref="AR61:AR62"/>
    <mergeCell ref="AS61:AS62"/>
    <mergeCell ref="Z63:Z64"/>
    <mergeCell ref="AS63:AS64"/>
    <mergeCell ref="AT63:AT64"/>
    <mergeCell ref="D55:D56"/>
    <mergeCell ref="G55:G56"/>
    <mergeCell ref="L55:L56"/>
    <mergeCell ref="Z55:Z56"/>
    <mergeCell ref="AR55:AR56"/>
    <mergeCell ref="AS55:AS56"/>
    <mergeCell ref="AT55:AT56"/>
    <mergeCell ref="D53:D54"/>
    <mergeCell ref="G53:G54"/>
    <mergeCell ref="L53:L54"/>
    <mergeCell ref="Z53:Z54"/>
    <mergeCell ref="AR53:AR54"/>
    <mergeCell ref="AS53:AS54"/>
    <mergeCell ref="D59:D60"/>
    <mergeCell ref="G59:G60"/>
    <mergeCell ref="L59:L60"/>
    <mergeCell ref="Z59:Z60"/>
    <mergeCell ref="AR59:AR60"/>
    <mergeCell ref="AS59:AS60"/>
    <mergeCell ref="T63:T64"/>
    <mergeCell ref="AT59:AT60"/>
    <mergeCell ref="D57:D58"/>
    <mergeCell ref="G57:G58"/>
    <mergeCell ref="L57:L58"/>
    <mergeCell ref="Z57:Z58"/>
    <mergeCell ref="AR57:AR58"/>
    <mergeCell ref="AS57:AS58"/>
    <mergeCell ref="AT61:AT62"/>
    <mergeCell ref="D63:D64"/>
    <mergeCell ref="G63:G64"/>
    <mergeCell ref="H63:H64"/>
    <mergeCell ref="I63:I64"/>
    <mergeCell ref="J63:J64"/>
    <mergeCell ref="K63:K64"/>
    <mergeCell ref="L63:L64"/>
    <mergeCell ref="N63:N64"/>
    <mergeCell ref="O63:O64"/>
    <mergeCell ref="AT57:AT58"/>
    <mergeCell ref="AT53:AT54"/>
    <mergeCell ref="AR63:AR64"/>
    <mergeCell ref="U63:U64"/>
    <mergeCell ref="V63:V64"/>
    <mergeCell ref="W63:W64"/>
    <mergeCell ref="X63:X64"/>
    <mergeCell ref="Y63:Y64"/>
    <mergeCell ref="S63:S64"/>
    <mergeCell ref="A48:XFD48"/>
    <mergeCell ref="A49:A68"/>
    <mergeCell ref="B49:B68"/>
    <mergeCell ref="C49:C68"/>
    <mergeCell ref="D49:D50"/>
    <mergeCell ref="E49:E68"/>
    <mergeCell ref="AS49:AS50"/>
    <mergeCell ref="AT49:AT50"/>
    <mergeCell ref="D51:D52"/>
    <mergeCell ref="G51:G52"/>
    <mergeCell ref="L51:L52"/>
    <mergeCell ref="Z51:Z52"/>
    <mergeCell ref="AR51:AR52"/>
    <mergeCell ref="AS51:AS52"/>
    <mergeCell ref="AT51:AT52"/>
    <mergeCell ref="F49:F68"/>
    <mergeCell ref="G49:G50"/>
    <mergeCell ref="L49:L50"/>
    <mergeCell ref="M49:M68"/>
    <mergeCell ref="Z49:Z50"/>
    <mergeCell ref="AR49:AR50"/>
    <mergeCell ref="P63:P64"/>
    <mergeCell ref="Q63:Q64"/>
    <mergeCell ref="R63:R64"/>
    <mergeCell ref="A37:A43"/>
    <mergeCell ref="B37:B43"/>
    <mergeCell ref="E37:E43"/>
    <mergeCell ref="F37:F43"/>
    <mergeCell ref="G37:G43"/>
    <mergeCell ref="M37:M43"/>
    <mergeCell ref="A45:A46"/>
    <mergeCell ref="B45:B46"/>
    <mergeCell ref="E45:E46"/>
    <mergeCell ref="F45:F46"/>
    <mergeCell ref="G45:G46"/>
    <mergeCell ref="M45:M46"/>
    <mergeCell ref="AS33:AS34"/>
    <mergeCell ref="AT33:AT34"/>
    <mergeCell ref="A36:AT36"/>
    <mergeCell ref="V33:V34"/>
    <mergeCell ref="W33:W34"/>
    <mergeCell ref="X33:X34"/>
    <mergeCell ref="Y33:Y34"/>
    <mergeCell ref="Z33:Z34"/>
    <mergeCell ref="AR33:AR34"/>
    <mergeCell ref="P33:P34"/>
    <mergeCell ref="Q33:Q34"/>
    <mergeCell ref="R33:R34"/>
    <mergeCell ref="B32:Z32"/>
    <mergeCell ref="A33:A35"/>
    <mergeCell ref="B33:B35"/>
    <mergeCell ref="C33:C35"/>
    <mergeCell ref="D33:D34"/>
    <mergeCell ref="E33:E35"/>
    <mergeCell ref="F33:F34"/>
    <mergeCell ref="G33:G34"/>
    <mergeCell ref="H33:H34"/>
    <mergeCell ref="I33:I34"/>
    <mergeCell ref="S33:S34"/>
    <mergeCell ref="T33:T34"/>
    <mergeCell ref="U33:U34"/>
    <mergeCell ref="J33:J34"/>
    <mergeCell ref="K33:K34"/>
    <mergeCell ref="L33:L34"/>
    <mergeCell ref="M33:M35"/>
    <mergeCell ref="N33:N34"/>
    <mergeCell ref="O33:O34"/>
    <mergeCell ref="B29:AB29"/>
    <mergeCell ref="A30:A31"/>
    <mergeCell ref="B30:B31"/>
    <mergeCell ref="E30:E31"/>
    <mergeCell ref="F30:F31"/>
    <mergeCell ref="G30:G31"/>
    <mergeCell ref="M30:M31"/>
    <mergeCell ref="B24:Z24"/>
    <mergeCell ref="A25:A28"/>
    <mergeCell ref="B25:B28"/>
    <mergeCell ref="E25:E28"/>
    <mergeCell ref="F25:F28"/>
    <mergeCell ref="G25:G28"/>
    <mergeCell ref="M25:M28"/>
    <mergeCell ref="B18:Z18"/>
    <mergeCell ref="A19:A23"/>
    <mergeCell ref="B19:B23"/>
    <mergeCell ref="E19:E23"/>
    <mergeCell ref="F19:F23"/>
    <mergeCell ref="G19:G23"/>
    <mergeCell ref="M19:M23"/>
    <mergeCell ref="B13:AQ13"/>
    <mergeCell ref="A16:A17"/>
    <mergeCell ref="B16:B17"/>
    <mergeCell ref="E16:E17"/>
    <mergeCell ref="F16:F17"/>
    <mergeCell ref="G16:G17"/>
    <mergeCell ref="M16:M17"/>
    <mergeCell ref="B10:AQ10"/>
    <mergeCell ref="A11:A12"/>
    <mergeCell ref="B11:B12"/>
    <mergeCell ref="C11:C12"/>
    <mergeCell ref="E11:E12"/>
    <mergeCell ref="F11:F12"/>
    <mergeCell ref="L11:L12"/>
    <mergeCell ref="M11:M12"/>
    <mergeCell ref="P8:P9"/>
    <mergeCell ref="Q8:Q9"/>
    <mergeCell ref="R8:R9"/>
    <mergeCell ref="S8:S9"/>
    <mergeCell ref="Z8:Z9"/>
    <mergeCell ref="I8:I9"/>
    <mergeCell ref="J8:J9"/>
    <mergeCell ref="K8:K9"/>
    <mergeCell ref="L8:L9"/>
    <mergeCell ref="N8:N9"/>
    <mergeCell ref="O8:O9"/>
    <mergeCell ref="A7:A9"/>
    <mergeCell ref="B7:B9"/>
    <mergeCell ref="C7:C9"/>
    <mergeCell ref="E7:E9"/>
    <mergeCell ref="F7:F9"/>
    <mergeCell ref="B1:B3"/>
    <mergeCell ref="D1:H3"/>
    <mergeCell ref="AT1:AT3"/>
    <mergeCell ref="Z1:AS1"/>
    <mergeCell ref="L1:Y3"/>
    <mergeCell ref="G7:G9"/>
    <mergeCell ref="M7:M9"/>
    <mergeCell ref="D8:D9"/>
    <mergeCell ref="H8:H9"/>
    <mergeCell ref="AS8:AS9"/>
    <mergeCell ref="AT8:AT9"/>
    <mergeCell ref="AR8:AR9"/>
  </mergeCells>
  <hyperlinks>
    <hyperlink ref="L33" r:id="rId1"/>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9"/>
  <sheetViews>
    <sheetView zoomScale="80" zoomScaleNormal="80" workbookViewId="0">
      <selection activeCell="D2" sqref="D2:G5"/>
    </sheetView>
  </sheetViews>
  <sheetFormatPr baseColWidth="10" defaultRowHeight="34.5" customHeight="1" x14ac:dyDescent="0.2"/>
  <cols>
    <col min="1" max="1" width="23.7109375" style="76" customWidth="1"/>
    <col min="2" max="2" width="43.7109375" style="76" customWidth="1"/>
    <col min="3" max="3" width="51.5703125" style="76" hidden="1" customWidth="1"/>
    <col min="4" max="4" width="103.42578125" style="6" customWidth="1"/>
    <col min="5" max="5" width="29.5703125" style="6" customWidth="1"/>
    <col min="6" max="6" width="34.28515625" style="6" customWidth="1"/>
    <col min="7" max="7" width="32.140625" style="6" customWidth="1"/>
    <col min="8" max="8" width="31.28515625" style="76" customWidth="1"/>
    <col min="9" max="13" width="24.85546875" style="76" customWidth="1"/>
    <col min="14" max="15" width="6.42578125" style="76" customWidth="1"/>
    <col min="16" max="16" width="8.42578125" style="76" customWidth="1"/>
    <col min="17" max="18" width="6.42578125" style="76" customWidth="1"/>
    <col min="19" max="19" width="9" style="76" customWidth="1"/>
    <col min="20" max="25" width="6.42578125" style="76" customWidth="1"/>
    <col min="26" max="26" width="45" style="76" customWidth="1"/>
    <col min="27" max="27" width="6.5703125" style="7" hidden="1" customWidth="1"/>
    <col min="28" max="28" width="5" style="76" hidden="1" customWidth="1"/>
    <col min="29" max="29" width="5.140625" style="76" hidden="1" customWidth="1"/>
    <col min="30" max="30" width="4.140625" style="76" hidden="1" customWidth="1"/>
    <col min="31" max="31" width="5" style="76" hidden="1" customWidth="1"/>
    <col min="32" max="32" width="4.5703125" style="76" hidden="1" customWidth="1"/>
    <col min="33" max="33" width="4.42578125" style="76" hidden="1" customWidth="1"/>
    <col min="34" max="34" width="5.140625" style="76" hidden="1" customWidth="1"/>
    <col min="35" max="35" width="5.85546875" style="76" hidden="1" customWidth="1"/>
    <col min="36" max="36" width="4.85546875" style="76" hidden="1" customWidth="1"/>
    <col min="37" max="37" width="5" style="76" hidden="1" customWidth="1"/>
    <col min="38" max="38" width="4.140625" style="76" hidden="1" customWidth="1"/>
    <col min="39" max="39" width="12.7109375" style="76" hidden="1" customWidth="1"/>
    <col min="40" max="40" width="13.5703125" style="76" hidden="1" customWidth="1"/>
    <col min="41" max="42" width="0" style="76" hidden="1" customWidth="1"/>
    <col min="43" max="43" width="1.7109375" style="76" hidden="1" customWidth="1"/>
    <col min="44" max="44" width="45.5703125" style="76" customWidth="1"/>
    <col min="45" max="45" width="43.5703125" style="76" customWidth="1"/>
    <col min="46" max="46" width="42.7109375" style="76" customWidth="1"/>
    <col min="47" max="16384" width="11.42578125" style="76"/>
  </cols>
  <sheetData>
    <row r="1" spans="1:46" ht="34.5" customHeight="1" x14ac:dyDescent="0.2">
      <c r="A1" s="328"/>
      <c r="B1" s="328"/>
      <c r="C1" s="328"/>
      <c r="D1" s="328"/>
      <c r="E1" s="328"/>
      <c r="F1" s="328"/>
      <c r="G1" s="329"/>
      <c r="H1" s="1"/>
      <c r="I1" s="1" t="s">
        <v>0</v>
      </c>
      <c r="J1" s="1" t="s">
        <v>1</v>
      </c>
      <c r="K1" s="2" t="s">
        <v>2</v>
      </c>
      <c r="L1" s="1" t="s">
        <v>3</v>
      </c>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row>
    <row r="2" spans="1:46" ht="34.5" customHeight="1" x14ac:dyDescent="0.25">
      <c r="A2" s="328"/>
      <c r="B2" s="330"/>
      <c r="C2" s="77"/>
      <c r="D2" s="331"/>
      <c r="E2" s="331"/>
      <c r="F2" s="331"/>
      <c r="G2" s="331"/>
      <c r="H2" s="3" t="s">
        <v>4</v>
      </c>
      <c r="I2" s="3">
        <v>39</v>
      </c>
      <c r="J2" s="3">
        <v>41</v>
      </c>
      <c r="K2" s="4"/>
      <c r="L2" s="3"/>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row>
    <row r="3" spans="1:46" ht="34.5" customHeight="1" x14ac:dyDescent="0.25">
      <c r="A3" s="328"/>
      <c r="B3" s="330"/>
      <c r="C3" s="77"/>
      <c r="D3" s="331"/>
      <c r="E3" s="331"/>
      <c r="F3" s="331"/>
      <c r="G3" s="331"/>
      <c r="H3" s="3" t="s">
        <v>5</v>
      </c>
      <c r="I3" s="3">
        <v>39</v>
      </c>
      <c r="J3" s="3">
        <v>41</v>
      </c>
      <c r="K3" s="4"/>
      <c r="L3" s="3"/>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row>
    <row r="4" spans="1:46" ht="34.5" customHeight="1" x14ac:dyDescent="0.25">
      <c r="A4" s="328"/>
      <c r="B4" s="330"/>
      <c r="C4" s="77"/>
      <c r="D4" s="331"/>
      <c r="E4" s="331"/>
      <c r="F4" s="331"/>
      <c r="G4" s="331"/>
      <c r="H4" s="1" t="s">
        <v>6</v>
      </c>
      <c r="I4" s="5">
        <f>I2/I3</f>
        <v>1</v>
      </c>
      <c r="J4" s="5">
        <f>J2/J3</f>
        <v>1</v>
      </c>
      <c r="K4" s="5" t="e">
        <f>K2/K3</f>
        <v>#DIV/0!</v>
      </c>
      <c r="L4" s="5" t="e">
        <f>L2/L3</f>
        <v>#DIV/0!</v>
      </c>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row>
    <row r="5" spans="1:46" ht="34.5" customHeight="1" x14ac:dyDescent="0.25">
      <c r="A5" s="328"/>
      <c r="B5" s="330"/>
      <c r="C5" s="77"/>
      <c r="D5" s="331"/>
      <c r="E5" s="331"/>
      <c r="F5" s="331"/>
      <c r="G5" s="331"/>
      <c r="H5" s="332"/>
      <c r="I5" s="332"/>
      <c r="J5" s="332"/>
      <c r="K5" s="332"/>
      <c r="L5" s="332"/>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row>
    <row r="6" spans="1:46" ht="20.25" customHeight="1" x14ac:dyDescent="0.2">
      <c r="A6" s="328"/>
      <c r="B6" s="333" t="s">
        <v>7</v>
      </c>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row>
    <row r="7" spans="1:46" ht="18" hidden="1" customHeight="1" x14ac:dyDescent="0.2">
      <c r="A7" s="328"/>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row>
    <row r="8" spans="1:46" ht="26.25" customHeight="1" x14ac:dyDescent="0.2">
      <c r="A8" s="328"/>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row>
    <row r="9" spans="1:46" ht="22.5" customHeight="1" x14ac:dyDescent="0.25">
      <c r="A9" s="328"/>
      <c r="B9" s="330"/>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row>
    <row r="10" spans="1:46" ht="34.5" hidden="1" customHeight="1" x14ac:dyDescent="0.25">
      <c r="B10" s="77"/>
      <c r="C10" s="77"/>
    </row>
    <row r="11" spans="1:46" s="11" customFormat="1" ht="34.5" customHeight="1" x14ac:dyDescent="0.25">
      <c r="A11" s="8" t="s">
        <v>8</v>
      </c>
      <c r="B11" s="8" t="s">
        <v>9</v>
      </c>
      <c r="C11" s="8" t="s">
        <v>10</v>
      </c>
      <c r="D11" s="9" t="s">
        <v>11</v>
      </c>
      <c r="E11" s="9" t="s">
        <v>12</v>
      </c>
      <c r="F11" s="9" t="s">
        <v>13</v>
      </c>
      <c r="G11" s="9" t="s">
        <v>14</v>
      </c>
      <c r="H11" s="8" t="s">
        <v>15</v>
      </c>
      <c r="I11" s="8" t="s">
        <v>16</v>
      </c>
      <c r="J11" s="8" t="s">
        <v>17</v>
      </c>
      <c r="K11" s="8" t="s">
        <v>18</v>
      </c>
      <c r="L11" s="8" t="s">
        <v>19</v>
      </c>
      <c r="M11" s="8" t="s">
        <v>20</v>
      </c>
      <c r="N11" s="8" t="s">
        <v>21</v>
      </c>
      <c r="O11" s="8" t="s">
        <v>22</v>
      </c>
      <c r="P11" s="8" t="s">
        <v>23</v>
      </c>
      <c r="Q11" s="8" t="s">
        <v>24</v>
      </c>
      <c r="R11" s="8" t="s">
        <v>25</v>
      </c>
      <c r="S11" s="8" t="s">
        <v>26</v>
      </c>
      <c r="T11" s="8" t="s">
        <v>27</v>
      </c>
      <c r="U11" s="8" t="s">
        <v>28</v>
      </c>
      <c r="V11" s="8" t="s">
        <v>29</v>
      </c>
      <c r="W11" s="8" t="s">
        <v>30</v>
      </c>
      <c r="X11" s="8" t="s">
        <v>31</v>
      </c>
      <c r="Y11" s="8" t="s">
        <v>32</v>
      </c>
      <c r="Z11" s="8" t="s">
        <v>33</v>
      </c>
      <c r="AA11" s="8" t="s">
        <v>21</v>
      </c>
      <c r="AB11" s="8" t="s">
        <v>22</v>
      </c>
      <c r="AC11" s="8" t="s">
        <v>23</v>
      </c>
      <c r="AD11" s="8" t="s">
        <v>24</v>
      </c>
      <c r="AE11" s="8" t="s">
        <v>25</v>
      </c>
      <c r="AF11" s="8" t="s">
        <v>26</v>
      </c>
      <c r="AG11" s="8" t="s">
        <v>27</v>
      </c>
      <c r="AH11" s="8" t="s">
        <v>28</v>
      </c>
      <c r="AI11" s="8" t="s">
        <v>34</v>
      </c>
      <c r="AJ11" s="8" t="s">
        <v>30</v>
      </c>
      <c r="AK11" s="8" t="s">
        <v>31</v>
      </c>
      <c r="AL11" s="8" t="s">
        <v>32</v>
      </c>
      <c r="AM11" s="8" t="s">
        <v>35</v>
      </c>
      <c r="AN11" s="8" t="s">
        <v>36</v>
      </c>
      <c r="AO11" s="8" t="s">
        <v>16</v>
      </c>
      <c r="AP11" s="8" t="s">
        <v>37</v>
      </c>
      <c r="AQ11" s="8" t="s">
        <v>38</v>
      </c>
      <c r="AR11" s="10" t="s">
        <v>39</v>
      </c>
      <c r="AS11" s="10" t="s">
        <v>40</v>
      </c>
      <c r="AT11" s="10" t="s">
        <v>41</v>
      </c>
    </row>
    <row r="12" spans="1:46" s="11" customFormat="1" ht="34.5" customHeight="1" x14ac:dyDescent="0.25">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row>
    <row r="13" spans="1:46" s="21" customFormat="1" ht="143.25" customHeight="1" x14ac:dyDescent="0.25">
      <c r="A13" s="232" t="s">
        <v>42</v>
      </c>
      <c r="B13" s="229" t="s">
        <v>43</v>
      </c>
      <c r="C13" s="238" t="s">
        <v>44</v>
      </c>
      <c r="D13" s="91" t="s">
        <v>45</v>
      </c>
      <c r="E13" s="233" t="s">
        <v>46</v>
      </c>
      <c r="F13" s="223" t="s">
        <v>47</v>
      </c>
      <c r="G13" s="223" t="s">
        <v>48</v>
      </c>
      <c r="H13" s="80" t="s">
        <v>49</v>
      </c>
      <c r="I13" s="80">
        <v>20</v>
      </c>
      <c r="J13" s="80">
        <v>14</v>
      </c>
      <c r="K13" s="80">
        <f>J13/I13*100</f>
        <v>70</v>
      </c>
      <c r="L13" s="80" t="s">
        <v>50</v>
      </c>
      <c r="M13" s="226" t="s">
        <v>51</v>
      </c>
      <c r="N13" s="88" t="s">
        <v>52</v>
      </c>
      <c r="O13" s="88" t="s">
        <v>52</v>
      </c>
      <c r="P13" s="88" t="s">
        <v>52</v>
      </c>
      <c r="Q13" s="88" t="s">
        <v>52</v>
      </c>
      <c r="R13" s="88" t="s">
        <v>52</v>
      </c>
      <c r="S13" s="88" t="s">
        <v>52</v>
      </c>
      <c r="T13" s="88"/>
      <c r="U13" s="88"/>
      <c r="V13" s="88"/>
      <c r="W13" s="88"/>
      <c r="X13" s="88"/>
      <c r="Y13" s="88"/>
      <c r="Z13" s="12" t="s">
        <v>53</v>
      </c>
      <c r="AA13" s="89"/>
      <c r="AB13" s="89"/>
      <c r="AC13" s="89"/>
      <c r="AD13" s="89"/>
      <c r="AE13" s="89"/>
      <c r="AF13" s="89"/>
      <c r="AG13" s="89"/>
      <c r="AH13" s="89"/>
      <c r="AI13" s="89"/>
      <c r="AJ13" s="80"/>
      <c r="AK13" s="80"/>
      <c r="AL13" s="80"/>
      <c r="AM13" s="80"/>
      <c r="AN13" s="80"/>
      <c r="AO13" s="80"/>
      <c r="AP13" s="80"/>
      <c r="AQ13" s="80"/>
      <c r="AR13" s="13" t="s">
        <v>54</v>
      </c>
      <c r="AS13" s="13"/>
      <c r="AT13" s="13"/>
    </row>
    <row r="14" spans="1:46" s="21" customFormat="1" ht="34.5" customHeight="1" x14ac:dyDescent="0.25">
      <c r="A14" s="232"/>
      <c r="B14" s="229"/>
      <c r="C14" s="239"/>
      <c r="D14" s="327" t="s">
        <v>55</v>
      </c>
      <c r="E14" s="234"/>
      <c r="F14" s="224"/>
      <c r="G14" s="224"/>
      <c r="H14" s="226" t="s">
        <v>56</v>
      </c>
      <c r="I14" s="226">
        <v>20</v>
      </c>
      <c r="J14" s="226">
        <v>13</v>
      </c>
      <c r="K14" s="226">
        <f>J14/I14*100</f>
        <v>65</v>
      </c>
      <c r="L14" s="226" t="s">
        <v>50</v>
      </c>
      <c r="M14" s="227"/>
      <c r="N14" s="235" t="s">
        <v>52</v>
      </c>
      <c r="O14" s="235" t="s">
        <v>52</v>
      </c>
      <c r="P14" s="235" t="s">
        <v>52</v>
      </c>
      <c r="Q14" s="235" t="s">
        <v>52</v>
      </c>
      <c r="R14" s="235" t="s">
        <v>52</v>
      </c>
      <c r="S14" s="235" t="s">
        <v>52</v>
      </c>
      <c r="T14" s="88"/>
      <c r="U14" s="88"/>
      <c r="V14" s="88"/>
      <c r="W14" s="88"/>
      <c r="X14" s="88"/>
      <c r="Y14" s="88"/>
      <c r="Z14" s="305" t="s">
        <v>57</v>
      </c>
      <c r="AA14" s="89"/>
      <c r="AB14" s="89"/>
      <c r="AC14" s="89"/>
      <c r="AD14" s="89"/>
      <c r="AE14" s="89"/>
      <c r="AF14" s="89"/>
      <c r="AG14" s="89"/>
      <c r="AH14" s="89"/>
      <c r="AI14" s="89"/>
      <c r="AJ14" s="80"/>
      <c r="AK14" s="80"/>
      <c r="AL14" s="80"/>
      <c r="AM14" s="80"/>
      <c r="AN14" s="80"/>
      <c r="AO14" s="80"/>
      <c r="AP14" s="80"/>
      <c r="AQ14" s="80"/>
      <c r="AR14" s="306" t="s">
        <v>58</v>
      </c>
      <c r="AS14" s="306"/>
      <c r="AT14" s="306"/>
    </row>
    <row r="15" spans="1:46" s="21" customFormat="1" ht="57" customHeight="1" x14ac:dyDescent="0.25">
      <c r="A15" s="232"/>
      <c r="B15" s="229"/>
      <c r="C15" s="240"/>
      <c r="D15" s="309"/>
      <c r="E15" s="241"/>
      <c r="F15" s="225"/>
      <c r="G15" s="225"/>
      <c r="H15" s="228"/>
      <c r="I15" s="228"/>
      <c r="J15" s="228"/>
      <c r="K15" s="228"/>
      <c r="L15" s="228"/>
      <c r="M15" s="228"/>
      <c r="N15" s="236"/>
      <c r="O15" s="236"/>
      <c r="P15" s="236"/>
      <c r="Q15" s="236"/>
      <c r="R15" s="236"/>
      <c r="S15" s="236"/>
      <c r="T15" s="88"/>
      <c r="U15" s="88"/>
      <c r="V15" s="88"/>
      <c r="W15" s="88"/>
      <c r="X15" s="88"/>
      <c r="Y15" s="88"/>
      <c r="Z15" s="305"/>
      <c r="AA15" s="89"/>
      <c r="AB15" s="89"/>
      <c r="AC15" s="89"/>
      <c r="AD15" s="89"/>
      <c r="AE15" s="89"/>
      <c r="AF15" s="89"/>
      <c r="AG15" s="89"/>
      <c r="AH15" s="89"/>
      <c r="AI15" s="89"/>
      <c r="AJ15" s="80"/>
      <c r="AK15" s="80"/>
      <c r="AL15" s="80"/>
      <c r="AM15" s="80"/>
      <c r="AN15" s="80"/>
      <c r="AO15" s="80"/>
      <c r="AP15" s="80"/>
      <c r="AQ15" s="80"/>
      <c r="AR15" s="306"/>
      <c r="AS15" s="306"/>
      <c r="AT15" s="306"/>
    </row>
    <row r="16" spans="1:46" s="21" customFormat="1" ht="33.75" customHeight="1" x14ac:dyDescent="0.25">
      <c r="B16" s="230"/>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1"/>
      <c r="AA16" s="231"/>
      <c r="AB16" s="231"/>
      <c r="AC16" s="231"/>
      <c r="AD16" s="231"/>
      <c r="AE16" s="231"/>
      <c r="AF16" s="231"/>
      <c r="AG16" s="231"/>
      <c r="AH16" s="231"/>
      <c r="AI16" s="231"/>
      <c r="AJ16" s="231"/>
      <c r="AK16" s="231"/>
      <c r="AL16" s="231"/>
      <c r="AM16" s="231"/>
      <c r="AN16" s="231"/>
      <c r="AO16" s="231"/>
      <c r="AP16" s="231"/>
      <c r="AQ16" s="231"/>
    </row>
    <row r="17" spans="1:46" s="21" customFormat="1" ht="121.5" customHeight="1" x14ac:dyDescent="0.25">
      <c r="A17" s="232" t="s">
        <v>59</v>
      </c>
      <c r="B17" s="229" t="s">
        <v>60</v>
      </c>
      <c r="C17" s="229" t="s">
        <v>61</v>
      </c>
      <c r="D17" s="91" t="s">
        <v>62</v>
      </c>
      <c r="E17" s="233" t="s">
        <v>63</v>
      </c>
      <c r="F17" s="223" t="s">
        <v>47</v>
      </c>
      <c r="G17" s="97" t="s">
        <v>64</v>
      </c>
      <c r="H17" s="98" t="s">
        <v>65</v>
      </c>
      <c r="I17" s="80">
        <v>20</v>
      </c>
      <c r="J17" s="80"/>
      <c r="K17" s="80">
        <f>J17/I17*100</f>
        <v>0</v>
      </c>
      <c r="L17" s="226" t="s">
        <v>50</v>
      </c>
      <c r="M17" s="226" t="s">
        <v>51</v>
      </c>
      <c r="N17" s="88" t="s">
        <v>52</v>
      </c>
      <c r="O17" s="88" t="s">
        <v>52</v>
      </c>
      <c r="P17" s="88" t="s">
        <v>52</v>
      </c>
      <c r="Q17" s="88" t="s">
        <v>52</v>
      </c>
      <c r="R17" s="88" t="s">
        <v>52</v>
      </c>
      <c r="S17" s="88" t="s">
        <v>52</v>
      </c>
      <c r="T17" s="88"/>
      <c r="U17" s="88"/>
      <c r="V17" s="88"/>
      <c r="W17" s="88"/>
      <c r="X17" s="88"/>
      <c r="Y17" s="88"/>
      <c r="Z17" s="89" t="s">
        <v>66</v>
      </c>
      <c r="AA17" s="89"/>
      <c r="AB17" s="89"/>
      <c r="AC17" s="89"/>
      <c r="AD17" s="89"/>
      <c r="AE17" s="89"/>
      <c r="AF17" s="89"/>
      <c r="AG17" s="89"/>
      <c r="AH17" s="89"/>
      <c r="AI17" s="89"/>
      <c r="AJ17" s="89"/>
      <c r="AK17" s="89"/>
      <c r="AL17" s="89"/>
      <c r="AM17" s="89"/>
      <c r="AN17" s="89"/>
      <c r="AO17" s="89"/>
      <c r="AP17" s="89"/>
      <c r="AQ17" s="89"/>
      <c r="AR17" s="89" t="s">
        <v>67</v>
      </c>
      <c r="AS17" s="14"/>
      <c r="AT17" s="14"/>
    </row>
    <row r="18" spans="1:46" s="21" customFormat="1" ht="126" customHeight="1" x14ac:dyDescent="0.25">
      <c r="A18" s="232"/>
      <c r="B18" s="229"/>
      <c r="C18" s="229"/>
      <c r="D18" s="91" t="s">
        <v>68</v>
      </c>
      <c r="E18" s="234"/>
      <c r="F18" s="224"/>
      <c r="G18" s="97" t="s">
        <v>69</v>
      </c>
      <c r="H18" s="99" t="s">
        <v>70</v>
      </c>
      <c r="I18" s="80">
        <v>20</v>
      </c>
      <c r="J18" s="80">
        <v>15</v>
      </c>
      <c r="K18" s="80">
        <f>J18/I18*100</f>
        <v>75</v>
      </c>
      <c r="L18" s="228"/>
      <c r="M18" s="227"/>
      <c r="N18" s="88" t="s">
        <v>52</v>
      </c>
      <c r="O18" s="88" t="s">
        <v>52</v>
      </c>
      <c r="P18" s="88" t="s">
        <v>52</v>
      </c>
      <c r="Q18" s="88" t="s">
        <v>52</v>
      </c>
      <c r="R18" s="88" t="s">
        <v>52</v>
      </c>
      <c r="S18" s="88" t="s">
        <v>52</v>
      </c>
      <c r="T18" s="88"/>
      <c r="U18" s="88"/>
      <c r="V18" s="88"/>
      <c r="W18" s="88"/>
      <c r="X18" s="88"/>
      <c r="Y18" s="88"/>
      <c r="Z18" s="15" t="s">
        <v>71</v>
      </c>
      <c r="AA18" s="89"/>
      <c r="AB18" s="89"/>
      <c r="AC18" s="89"/>
      <c r="AD18" s="89"/>
      <c r="AE18" s="89"/>
      <c r="AF18" s="89"/>
      <c r="AG18" s="16"/>
      <c r="AH18" s="16"/>
      <c r="AI18" s="16"/>
      <c r="AJ18" s="16"/>
      <c r="AK18" s="16"/>
      <c r="AL18" s="16"/>
      <c r="AM18" s="16"/>
      <c r="AN18" s="16"/>
      <c r="AO18" s="16"/>
      <c r="AP18" s="17"/>
      <c r="AQ18" s="17"/>
      <c r="AR18" s="14" t="s">
        <v>72</v>
      </c>
      <c r="AS18" s="14"/>
      <c r="AT18" s="14"/>
    </row>
    <row r="19" spans="1:46" s="18" customFormat="1" ht="34.5" customHeight="1" x14ac:dyDescent="0.2">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row>
    <row r="20" spans="1:46" s="21" customFormat="1" ht="155.25" customHeight="1" x14ac:dyDescent="0.25">
      <c r="A20" s="79" t="s">
        <v>59</v>
      </c>
      <c r="B20" s="80" t="s">
        <v>73</v>
      </c>
      <c r="C20" s="80" t="s">
        <v>74</v>
      </c>
      <c r="D20" s="91" t="s">
        <v>75</v>
      </c>
      <c r="E20" s="84" t="s">
        <v>76</v>
      </c>
      <c r="F20" s="85" t="s">
        <v>47</v>
      </c>
      <c r="G20" s="85"/>
      <c r="H20" s="80" t="s">
        <v>77</v>
      </c>
      <c r="I20" s="80">
        <v>2</v>
      </c>
      <c r="J20" s="80">
        <v>2</v>
      </c>
      <c r="K20" s="80">
        <f>J20/I20*100</f>
        <v>100</v>
      </c>
      <c r="L20" s="80" t="str">
        <f>$L$14</f>
        <v>Consejo Seccional</v>
      </c>
      <c r="M20" s="80" t="s">
        <v>51</v>
      </c>
      <c r="N20" s="88"/>
      <c r="O20" s="88"/>
      <c r="P20" s="88"/>
      <c r="Q20" s="88"/>
      <c r="R20" s="88"/>
      <c r="S20" s="88"/>
      <c r="T20" s="88"/>
      <c r="U20" s="88"/>
      <c r="V20" s="88"/>
      <c r="W20" s="88"/>
      <c r="X20" s="88"/>
      <c r="Y20" s="88"/>
      <c r="Z20" s="81" t="s">
        <v>262</v>
      </c>
      <c r="AA20" s="89"/>
      <c r="AB20" s="89"/>
      <c r="AC20" s="89"/>
      <c r="AD20" s="89"/>
      <c r="AE20" s="89"/>
      <c r="AF20" s="89"/>
      <c r="AG20" s="80"/>
      <c r="AH20" s="80"/>
      <c r="AI20" s="80"/>
      <c r="AJ20" s="80"/>
      <c r="AK20" s="80"/>
      <c r="AL20" s="80"/>
      <c r="AM20" s="80"/>
      <c r="AN20" s="80"/>
      <c r="AO20" s="80"/>
      <c r="AP20" s="80"/>
      <c r="AQ20" s="80"/>
      <c r="AR20" s="81" t="s">
        <v>263</v>
      </c>
      <c r="AS20" s="19"/>
      <c r="AT20" s="19"/>
    </row>
    <row r="21" spans="1:46" s="18" customFormat="1" ht="34.5" customHeight="1" x14ac:dyDescent="0.2">
      <c r="D21" s="20"/>
      <c r="E21" s="20"/>
      <c r="F21" s="20"/>
      <c r="G21" s="20"/>
      <c r="AA21" s="21"/>
    </row>
    <row r="22" spans="1:46" s="18" customFormat="1" ht="82.5" customHeight="1" x14ac:dyDescent="0.2">
      <c r="A22" s="232" t="s">
        <v>78</v>
      </c>
      <c r="B22" s="229" t="s">
        <v>79</v>
      </c>
      <c r="D22" s="53" t="s">
        <v>80</v>
      </c>
      <c r="E22" s="247" t="s">
        <v>81</v>
      </c>
      <c r="F22" s="248" t="s">
        <v>82</v>
      </c>
      <c r="G22" s="248" t="s">
        <v>83</v>
      </c>
      <c r="H22" s="22" t="s">
        <v>84</v>
      </c>
      <c r="I22" s="23">
        <v>1</v>
      </c>
      <c r="J22" s="23">
        <v>1</v>
      </c>
      <c r="K22" s="23">
        <f>J22/I22*100</f>
        <v>100</v>
      </c>
      <c r="L22" s="23" t="str">
        <f>$L$14</f>
        <v>Consejo Seccional</v>
      </c>
      <c r="M22" s="229" t="s">
        <v>51</v>
      </c>
      <c r="N22" s="88"/>
      <c r="O22" s="88"/>
      <c r="P22" s="88"/>
      <c r="Q22" s="88"/>
      <c r="R22" s="88"/>
      <c r="S22" s="88"/>
      <c r="T22" s="23"/>
      <c r="U22" s="23"/>
      <c r="V22" s="23"/>
      <c r="W22" s="23"/>
      <c r="X22" s="23"/>
      <c r="Y22" s="23"/>
      <c r="Z22" s="95" t="s">
        <v>276</v>
      </c>
      <c r="AA22" s="21"/>
      <c r="AR22" s="25" t="s">
        <v>277</v>
      </c>
      <c r="AS22" s="25"/>
      <c r="AT22" s="25"/>
    </row>
    <row r="23" spans="1:46" s="18" customFormat="1" ht="54" customHeight="1" x14ac:dyDescent="0.2">
      <c r="A23" s="232"/>
      <c r="B23" s="229"/>
      <c r="D23" s="53" t="s">
        <v>85</v>
      </c>
      <c r="E23" s="247"/>
      <c r="F23" s="248"/>
      <c r="G23" s="248"/>
      <c r="H23" s="22" t="s">
        <v>86</v>
      </c>
      <c r="I23" s="23">
        <v>37</v>
      </c>
      <c r="J23" s="23">
        <v>37</v>
      </c>
      <c r="K23" s="23">
        <f>J23/I23*100</f>
        <v>100</v>
      </c>
      <c r="L23" s="23" t="str">
        <f>$L$14</f>
        <v>Consejo Seccional</v>
      </c>
      <c r="M23" s="229"/>
      <c r="N23" s="88"/>
      <c r="O23" s="88"/>
      <c r="P23" s="88"/>
      <c r="Q23" s="88"/>
      <c r="R23" s="88"/>
      <c r="S23" s="88"/>
      <c r="T23" s="80"/>
      <c r="U23" s="80"/>
      <c r="V23" s="80"/>
      <c r="W23" s="80"/>
      <c r="X23" s="80"/>
      <c r="Y23" s="80"/>
      <c r="Z23" s="95" t="s">
        <v>278</v>
      </c>
      <c r="AA23" s="21"/>
      <c r="AR23" s="25" t="s">
        <v>279</v>
      </c>
      <c r="AS23" s="25"/>
      <c r="AT23" s="25"/>
    </row>
    <row r="24" spans="1:46" s="18" customFormat="1" ht="34.5" customHeight="1" x14ac:dyDescent="0.2">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3"/>
      <c r="AA24" s="82"/>
      <c r="AB24" s="82"/>
      <c r="AC24" s="93"/>
      <c r="AD24" s="93"/>
      <c r="AE24" s="93"/>
      <c r="AF24" s="93"/>
      <c r="AG24" s="93"/>
      <c r="AH24" s="93"/>
      <c r="AI24" s="93"/>
      <c r="AJ24" s="93"/>
      <c r="AK24" s="93"/>
      <c r="AL24" s="93"/>
      <c r="AM24" s="86"/>
      <c r="AN24" s="86"/>
      <c r="AO24" s="86"/>
      <c r="AP24" s="86"/>
      <c r="AQ24" s="86"/>
    </row>
    <row r="25" spans="1:46" s="18" customFormat="1" ht="201.75" customHeight="1" x14ac:dyDescent="0.2">
      <c r="A25" s="232" t="s">
        <v>59</v>
      </c>
      <c r="B25" s="223" t="s">
        <v>87</v>
      </c>
      <c r="C25" s="26"/>
      <c r="D25" s="27" t="s">
        <v>88</v>
      </c>
      <c r="E25" s="233" t="s">
        <v>89</v>
      </c>
      <c r="F25" s="223" t="s">
        <v>90</v>
      </c>
      <c r="G25" s="244" t="s">
        <v>91</v>
      </c>
      <c r="H25" s="91" t="s">
        <v>92</v>
      </c>
      <c r="I25" s="85">
        <v>527</v>
      </c>
      <c r="J25" s="85">
        <v>527</v>
      </c>
      <c r="K25" s="85">
        <f>J25/I25*100</f>
        <v>100</v>
      </c>
      <c r="L25" s="85" t="s">
        <v>93</v>
      </c>
      <c r="M25" s="223" t="s">
        <v>51</v>
      </c>
      <c r="N25" s="37"/>
      <c r="O25" s="37"/>
      <c r="P25" s="37"/>
      <c r="Q25" s="37"/>
      <c r="R25" s="37"/>
      <c r="S25" s="37"/>
      <c r="T25" s="94"/>
      <c r="U25" s="94"/>
      <c r="V25" s="94"/>
      <c r="W25" s="94"/>
      <c r="X25" s="94"/>
      <c r="Y25" s="94"/>
      <c r="Z25" s="28" t="s">
        <v>94</v>
      </c>
      <c r="AA25" s="23"/>
      <c r="AB25" s="23"/>
      <c r="AC25" s="23"/>
      <c r="AD25" s="23"/>
      <c r="AE25" s="23"/>
      <c r="AF25" s="23"/>
      <c r="AG25" s="23"/>
      <c r="AH25" s="23"/>
      <c r="AI25" s="23"/>
      <c r="AJ25" s="23"/>
      <c r="AK25" s="23"/>
      <c r="AL25" s="23"/>
      <c r="AM25" s="23"/>
      <c r="AN25" s="23"/>
      <c r="AO25" s="23"/>
      <c r="AP25" s="23"/>
      <c r="AQ25" s="23"/>
      <c r="AR25" s="95" t="s">
        <v>95</v>
      </c>
      <c r="AS25" s="95"/>
      <c r="AT25" s="95"/>
    </row>
    <row r="26" spans="1:46" s="18" customFormat="1" ht="174.75" customHeight="1" x14ac:dyDescent="0.2">
      <c r="A26" s="232"/>
      <c r="B26" s="224"/>
      <c r="C26" s="29"/>
      <c r="D26" s="78" t="s">
        <v>96</v>
      </c>
      <c r="E26" s="234"/>
      <c r="F26" s="224"/>
      <c r="G26" s="245"/>
      <c r="H26" s="30" t="s">
        <v>97</v>
      </c>
      <c r="I26" s="85">
        <v>28</v>
      </c>
      <c r="J26" s="85">
        <v>14</v>
      </c>
      <c r="K26" s="31">
        <f>J26/I26*100</f>
        <v>50</v>
      </c>
      <c r="L26" s="85" t="s">
        <v>93</v>
      </c>
      <c r="M26" s="224"/>
      <c r="N26" s="37"/>
      <c r="O26" s="37"/>
      <c r="P26" s="37"/>
      <c r="Q26" s="37"/>
      <c r="R26" s="37"/>
      <c r="S26" s="37"/>
      <c r="T26" s="94"/>
      <c r="U26" s="94"/>
      <c r="V26" s="94"/>
      <c r="W26" s="94"/>
      <c r="X26" s="94"/>
      <c r="Y26" s="94"/>
      <c r="Z26" s="91" t="s">
        <v>98</v>
      </c>
      <c r="AA26" s="23"/>
      <c r="AB26" s="23"/>
      <c r="AC26" s="23"/>
      <c r="AD26" s="23"/>
      <c r="AE26" s="23"/>
      <c r="AF26" s="23"/>
      <c r="AG26" s="23"/>
      <c r="AH26" s="23"/>
      <c r="AI26" s="23"/>
      <c r="AJ26" s="23"/>
      <c r="AK26" s="23"/>
      <c r="AL26" s="23"/>
      <c r="AM26" s="23"/>
      <c r="AN26" s="23"/>
      <c r="AO26" s="23"/>
      <c r="AP26" s="23"/>
      <c r="AQ26" s="23"/>
      <c r="AR26" s="95" t="s">
        <v>99</v>
      </c>
      <c r="AS26" s="95"/>
      <c r="AT26" s="95"/>
    </row>
    <row r="27" spans="1:46" s="18" customFormat="1" ht="120" customHeight="1" x14ac:dyDescent="0.2">
      <c r="A27" s="232"/>
      <c r="B27" s="224"/>
      <c r="C27" s="29"/>
      <c r="D27" s="32" t="s">
        <v>100</v>
      </c>
      <c r="E27" s="234"/>
      <c r="F27" s="224"/>
      <c r="G27" s="245"/>
      <c r="H27" s="30" t="s">
        <v>101</v>
      </c>
      <c r="I27" s="85">
        <v>38</v>
      </c>
      <c r="J27" s="85">
        <v>24</v>
      </c>
      <c r="K27" s="85">
        <f>J27/I27*100</f>
        <v>63.157894736842103</v>
      </c>
      <c r="L27" s="85" t="s">
        <v>102</v>
      </c>
      <c r="M27" s="224"/>
      <c r="N27" s="37"/>
      <c r="O27" s="37"/>
      <c r="P27" s="37"/>
      <c r="Q27" s="37"/>
      <c r="R27" s="37"/>
      <c r="S27" s="37"/>
      <c r="T27" s="94"/>
      <c r="U27" s="94"/>
      <c r="V27" s="94"/>
      <c r="W27" s="94"/>
      <c r="X27" s="94"/>
      <c r="Y27" s="94"/>
      <c r="Z27" s="78" t="s">
        <v>103</v>
      </c>
      <c r="AA27" s="23"/>
      <c r="AB27" s="23"/>
      <c r="AC27" s="23"/>
      <c r="AD27" s="23"/>
      <c r="AE27" s="23"/>
      <c r="AF27" s="23"/>
      <c r="AG27" s="23"/>
      <c r="AH27" s="23"/>
      <c r="AI27" s="23"/>
      <c r="AJ27" s="23"/>
      <c r="AK27" s="23"/>
      <c r="AL27" s="23"/>
      <c r="AM27" s="23"/>
      <c r="AN27" s="23"/>
      <c r="AO27" s="23"/>
      <c r="AP27" s="23"/>
      <c r="AQ27" s="23"/>
      <c r="AR27" s="33"/>
      <c r="AS27" s="33"/>
      <c r="AT27" s="95"/>
    </row>
    <row r="28" spans="1:46" s="18" customFormat="1" ht="80.25" customHeight="1" x14ac:dyDescent="0.2">
      <c r="A28" s="232"/>
      <c r="B28" s="224"/>
      <c r="C28" s="29"/>
      <c r="D28" s="78" t="s">
        <v>104</v>
      </c>
      <c r="E28" s="234"/>
      <c r="F28" s="224"/>
      <c r="G28" s="245"/>
      <c r="H28" s="30" t="s">
        <v>105</v>
      </c>
      <c r="I28" s="89"/>
      <c r="J28" s="89"/>
      <c r="K28" s="85" t="e">
        <f>J28/I28*100</f>
        <v>#DIV/0!</v>
      </c>
      <c r="L28" s="31" t="s">
        <v>106</v>
      </c>
      <c r="M28" s="224"/>
      <c r="N28" s="34"/>
      <c r="O28" s="34"/>
      <c r="P28" s="34"/>
      <c r="Q28" s="34"/>
      <c r="R28" s="34"/>
      <c r="S28" s="34"/>
      <c r="T28" s="34"/>
      <c r="U28" s="34"/>
      <c r="V28" s="34"/>
      <c r="W28" s="34"/>
      <c r="X28" s="34"/>
      <c r="Y28" s="34"/>
      <c r="Z28" s="81" t="s">
        <v>259</v>
      </c>
      <c r="AA28" s="23"/>
      <c r="AB28" s="23"/>
      <c r="AC28" s="23"/>
      <c r="AD28" s="23"/>
      <c r="AE28" s="23"/>
      <c r="AF28" s="23"/>
      <c r="AG28" s="23"/>
      <c r="AH28" s="23"/>
      <c r="AI28" s="23"/>
      <c r="AJ28" s="23"/>
      <c r="AK28" s="23"/>
      <c r="AL28" s="23"/>
      <c r="AM28" s="23"/>
      <c r="AN28" s="23"/>
      <c r="AO28" s="23"/>
      <c r="AP28" s="23"/>
      <c r="AQ28" s="23"/>
      <c r="AR28" s="78" t="s">
        <v>261</v>
      </c>
      <c r="AS28" s="78"/>
      <c r="AT28" s="95"/>
    </row>
    <row r="29" spans="1:46" s="18" customFormat="1" ht="100.5" customHeight="1" x14ac:dyDescent="0.2">
      <c r="A29" s="232"/>
      <c r="B29" s="224"/>
      <c r="C29" s="29"/>
      <c r="D29" s="78" t="s">
        <v>107</v>
      </c>
      <c r="E29" s="234"/>
      <c r="F29" s="224"/>
      <c r="G29" s="245"/>
      <c r="H29" s="35" t="s">
        <v>108</v>
      </c>
      <c r="I29" s="83">
        <v>18</v>
      </c>
      <c r="J29" s="83">
        <v>18</v>
      </c>
      <c r="K29" s="85">
        <f>J29/I29*100</f>
        <v>100</v>
      </c>
      <c r="L29" s="83" t="s">
        <v>109</v>
      </c>
      <c r="M29" s="224"/>
      <c r="N29" s="36"/>
      <c r="O29" s="36"/>
      <c r="P29" s="36"/>
      <c r="Q29" s="36"/>
      <c r="R29" s="36"/>
      <c r="S29" s="36"/>
      <c r="T29" s="36"/>
      <c r="U29" s="36"/>
      <c r="V29" s="36"/>
      <c r="W29" s="36"/>
      <c r="X29" s="36"/>
      <c r="Y29" s="36"/>
      <c r="Z29" s="28" t="s">
        <v>240</v>
      </c>
      <c r="AA29" s="23"/>
      <c r="AB29" s="23"/>
      <c r="AC29" s="23"/>
      <c r="AD29" s="23"/>
      <c r="AE29" s="23"/>
      <c r="AF29" s="23"/>
      <c r="AG29" s="23"/>
      <c r="AH29" s="23"/>
      <c r="AI29" s="23"/>
      <c r="AJ29" s="23"/>
      <c r="AK29" s="23"/>
      <c r="AL29" s="23"/>
      <c r="AM29" s="23"/>
      <c r="AN29" s="23"/>
      <c r="AO29" s="23"/>
      <c r="AP29" s="23"/>
      <c r="AQ29" s="23"/>
      <c r="AR29" s="78" t="s">
        <v>260</v>
      </c>
      <c r="AS29" s="33"/>
      <c r="AT29" s="95"/>
    </row>
    <row r="30" spans="1:46" s="18" customFormat="1" ht="34.5" customHeight="1" x14ac:dyDescent="0.2">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3"/>
      <c r="AA30" s="21"/>
      <c r="AT30" s="23"/>
    </row>
    <row r="31" spans="1:46" s="18" customFormat="1" ht="105.75" customHeight="1" x14ac:dyDescent="0.2">
      <c r="A31" s="318"/>
      <c r="B31" s="223" t="s">
        <v>110</v>
      </c>
      <c r="C31" s="75" t="s">
        <v>111</v>
      </c>
      <c r="D31" s="91" t="s">
        <v>112</v>
      </c>
      <c r="E31" s="233" t="s">
        <v>113</v>
      </c>
      <c r="F31" s="223" t="s">
        <v>114</v>
      </c>
      <c r="G31" s="223" t="s">
        <v>115</v>
      </c>
      <c r="H31" s="91" t="s">
        <v>116</v>
      </c>
      <c r="I31" s="85">
        <v>176</v>
      </c>
      <c r="J31" s="85">
        <v>172</v>
      </c>
      <c r="K31" s="85">
        <f>J31/I31*100</f>
        <v>97.727272727272734</v>
      </c>
      <c r="L31" s="85" t="s">
        <v>117</v>
      </c>
      <c r="M31" s="223" t="s">
        <v>51</v>
      </c>
      <c r="N31" s="37">
        <v>16</v>
      </c>
      <c r="O31" s="37">
        <v>31</v>
      </c>
      <c r="P31" s="37">
        <v>16</v>
      </c>
      <c r="Q31" s="37">
        <v>8</v>
      </c>
      <c r="R31" s="37">
        <v>28</v>
      </c>
      <c r="S31" s="37">
        <v>67</v>
      </c>
      <c r="T31" s="94"/>
      <c r="U31" s="94"/>
      <c r="V31" s="94"/>
      <c r="W31" s="94"/>
      <c r="X31" s="94"/>
      <c r="Y31" s="94"/>
      <c r="Z31" s="38" t="s">
        <v>118</v>
      </c>
      <c r="AA31" s="39"/>
      <c r="AB31" s="40"/>
      <c r="AC31" s="40"/>
      <c r="AD31" s="40"/>
      <c r="AE31" s="40"/>
      <c r="AF31" s="40"/>
      <c r="AG31" s="40"/>
      <c r="AH31" s="40"/>
      <c r="AI31" s="40"/>
      <c r="AJ31" s="40"/>
      <c r="AK31" s="40"/>
      <c r="AL31" s="40"/>
      <c r="AM31" s="40"/>
      <c r="AN31" s="40"/>
      <c r="AO31" s="40"/>
      <c r="AP31" s="40"/>
      <c r="AQ31" s="40"/>
      <c r="AR31" s="38" t="s">
        <v>119</v>
      </c>
      <c r="AS31" s="28"/>
      <c r="AT31" s="95"/>
    </row>
    <row r="32" spans="1:46" s="18" customFormat="1" ht="70.5" customHeight="1" x14ac:dyDescent="0.2">
      <c r="A32" s="319"/>
      <c r="B32" s="321"/>
      <c r="C32" s="73"/>
      <c r="D32" s="91" t="s">
        <v>120</v>
      </c>
      <c r="E32" s="323"/>
      <c r="F32" s="321"/>
      <c r="G32" s="321"/>
      <c r="H32" s="91" t="s">
        <v>121</v>
      </c>
      <c r="I32" s="85">
        <v>58</v>
      </c>
      <c r="J32" s="85">
        <v>58</v>
      </c>
      <c r="K32" s="85">
        <f>J32/I32*100</f>
        <v>100</v>
      </c>
      <c r="L32" s="85" t="s">
        <v>122</v>
      </c>
      <c r="M32" s="325"/>
      <c r="N32" s="88">
        <v>11</v>
      </c>
      <c r="O32" s="88">
        <v>7</v>
      </c>
      <c r="P32" s="88">
        <v>5</v>
      </c>
      <c r="Q32" s="88">
        <v>18</v>
      </c>
      <c r="R32" s="88">
        <v>16</v>
      </c>
      <c r="S32" s="88">
        <v>1</v>
      </c>
      <c r="T32" s="94"/>
      <c r="U32" s="94"/>
      <c r="V32" s="94"/>
      <c r="W32" s="94"/>
      <c r="X32" s="94"/>
      <c r="Y32" s="94"/>
      <c r="Z32" s="41" t="s">
        <v>123</v>
      </c>
      <c r="AA32" s="42"/>
      <c r="AB32" s="43"/>
      <c r="AC32" s="43"/>
      <c r="AD32" s="43"/>
      <c r="AE32" s="43"/>
      <c r="AF32" s="43"/>
      <c r="AG32" s="43"/>
      <c r="AH32" s="43"/>
      <c r="AI32" s="43"/>
      <c r="AJ32" s="43"/>
      <c r="AK32" s="43"/>
      <c r="AL32" s="43"/>
      <c r="AM32" s="43"/>
      <c r="AN32" s="43"/>
      <c r="AO32" s="43"/>
      <c r="AP32" s="43"/>
      <c r="AQ32" s="43"/>
      <c r="AR32" s="41" t="s">
        <v>123</v>
      </c>
      <c r="AS32" s="81"/>
      <c r="AT32" s="28"/>
    </row>
    <row r="33" spans="1:46" s="18" customFormat="1" ht="57.75" customHeight="1" x14ac:dyDescent="0.2">
      <c r="A33" s="319"/>
      <c r="B33" s="321"/>
      <c r="C33" s="74"/>
      <c r="D33" s="91" t="s">
        <v>124</v>
      </c>
      <c r="E33" s="323"/>
      <c r="F33" s="321"/>
      <c r="G33" s="321"/>
      <c r="H33" s="91" t="s">
        <v>125</v>
      </c>
      <c r="I33" s="85">
        <v>12</v>
      </c>
      <c r="J33" s="85">
        <v>12</v>
      </c>
      <c r="K33" s="85">
        <f>J33/I33*100</f>
        <v>100</v>
      </c>
      <c r="L33" s="85" t="s">
        <v>126</v>
      </c>
      <c r="M33" s="325"/>
      <c r="N33" s="88">
        <v>2</v>
      </c>
      <c r="O33" s="88">
        <v>2</v>
      </c>
      <c r="P33" s="88">
        <v>2</v>
      </c>
      <c r="Q33" s="88">
        <v>2</v>
      </c>
      <c r="R33" s="88">
        <v>2</v>
      </c>
      <c r="S33" s="88">
        <v>2</v>
      </c>
      <c r="T33" s="94"/>
      <c r="U33" s="94"/>
      <c r="V33" s="94"/>
      <c r="W33" s="94"/>
      <c r="X33" s="94"/>
      <c r="Y33" s="94"/>
      <c r="Z33" s="41" t="s">
        <v>127</v>
      </c>
      <c r="AA33" s="42"/>
      <c r="AB33" s="43"/>
      <c r="AC33" s="43"/>
      <c r="AD33" s="43"/>
      <c r="AE33" s="43"/>
      <c r="AF33" s="43"/>
      <c r="AG33" s="43"/>
      <c r="AH33" s="43"/>
      <c r="AI33" s="43"/>
      <c r="AJ33" s="43"/>
      <c r="AK33" s="43"/>
      <c r="AL33" s="43"/>
      <c r="AM33" s="43"/>
      <c r="AN33" s="43"/>
      <c r="AO33" s="43"/>
      <c r="AP33" s="43"/>
      <c r="AQ33" s="43"/>
      <c r="AR33" s="41" t="s">
        <v>127</v>
      </c>
      <c r="AS33" s="44"/>
      <c r="AT33" s="44"/>
    </row>
    <row r="34" spans="1:46" s="18" customFormat="1" ht="47.25" customHeight="1" x14ac:dyDescent="0.25">
      <c r="A34" s="320"/>
      <c r="B34" s="322"/>
      <c r="C34" s="67"/>
      <c r="D34" s="23" t="s">
        <v>128</v>
      </c>
      <c r="E34" s="324"/>
      <c r="F34" s="322"/>
      <c r="G34" s="322"/>
      <c r="H34" s="45" t="s">
        <v>129</v>
      </c>
      <c r="I34" s="23">
        <v>687</v>
      </c>
      <c r="J34" s="23">
        <v>585</v>
      </c>
      <c r="K34" s="23">
        <f>J34/I34*100</f>
        <v>85.1528384279476</v>
      </c>
      <c r="L34" s="25" t="s">
        <v>130</v>
      </c>
      <c r="M34" s="326"/>
      <c r="N34" s="24" t="s">
        <v>131</v>
      </c>
      <c r="O34" s="24" t="s">
        <v>131</v>
      </c>
      <c r="P34" s="24" t="s">
        <v>131</v>
      </c>
      <c r="Q34" s="24" t="s">
        <v>131</v>
      </c>
      <c r="R34" s="24" t="s">
        <v>131</v>
      </c>
      <c r="S34" s="24" t="s">
        <v>131</v>
      </c>
      <c r="T34" s="23"/>
      <c r="U34" s="23"/>
      <c r="V34" s="23"/>
      <c r="W34" s="23"/>
      <c r="X34" s="23"/>
      <c r="Y34" s="23"/>
      <c r="Z34" s="39" t="s">
        <v>132</v>
      </c>
      <c r="AA34" s="39"/>
      <c r="AB34" s="40"/>
      <c r="AC34" s="40"/>
      <c r="AD34" s="40"/>
      <c r="AE34" s="40"/>
      <c r="AF34" s="40"/>
      <c r="AG34" s="40"/>
      <c r="AH34" s="40"/>
      <c r="AI34" s="40"/>
      <c r="AJ34" s="40"/>
      <c r="AK34" s="40"/>
      <c r="AL34" s="40"/>
      <c r="AM34" s="40"/>
      <c r="AN34" s="40"/>
      <c r="AO34" s="40"/>
      <c r="AP34" s="40"/>
      <c r="AQ34" s="40"/>
      <c r="AR34" s="39" t="s">
        <v>133</v>
      </c>
      <c r="AS34" s="23"/>
      <c r="AT34" s="23"/>
    </row>
    <row r="35" spans="1:46" s="18" customFormat="1" ht="34.5" customHeight="1" x14ac:dyDescent="0.2">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row>
    <row r="36" spans="1:46" s="18" customFormat="1" ht="50.25" customHeight="1" x14ac:dyDescent="0.2">
      <c r="A36" s="232" t="s">
        <v>78</v>
      </c>
      <c r="B36" s="248" t="s">
        <v>134</v>
      </c>
      <c r="C36" s="46"/>
      <c r="D36" s="91" t="s">
        <v>135</v>
      </c>
      <c r="E36" s="247" t="s">
        <v>136</v>
      </c>
      <c r="F36" s="248" t="s">
        <v>137</v>
      </c>
      <c r="G36" s="250" t="s">
        <v>138</v>
      </c>
      <c r="H36" s="85" t="s">
        <v>139</v>
      </c>
      <c r="I36" s="46">
        <v>2250</v>
      </c>
      <c r="J36" s="46">
        <v>1918</v>
      </c>
      <c r="K36" s="85">
        <f>J36/I36*100</f>
        <v>85.24444444444444</v>
      </c>
      <c r="L36" s="85" t="s">
        <v>140</v>
      </c>
      <c r="M36" s="248" t="s">
        <v>51</v>
      </c>
      <c r="N36" s="47"/>
      <c r="O36" s="47"/>
      <c r="P36" s="47"/>
      <c r="Q36" s="47"/>
      <c r="R36" s="47"/>
      <c r="S36" s="47"/>
      <c r="T36" s="47"/>
      <c r="U36" s="47"/>
      <c r="V36" s="47"/>
      <c r="W36" s="48"/>
      <c r="X36" s="48"/>
      <c r="Y36" s="48"/>
      <c r="Z36" s="91" t="s">
        <v>141</v>
      </c>
      <c r="AA36" s="46"/>
      <c r="AB36" s="46"/>
      <c r="AC36" s="23"/>
      <c r="AD36" s="23"/>
      <c r="AE36" s="23"/>
      <c r="AF36" s="23"/>
      <c r="AG36" s="23"/>
      <c r="AH36" s="23"/>
      <c r="AI36" s="23"/>
      <c r="AJ36" s="23"/>
      <c r="AK36" s="23"/>
      <c r="AL36" s="23"/>
      <c r="AM36" s="23"/>
      <c r="AN36" s="23"/>
      <c r="AO36" s="23"/>
      <c r="AP36" s="23"/>
      <c r="AQ36" s="23"/>
      <c r="AR36" s="91" t="s">
        <v>141</v>
      </c>
      <c r="AS36" s="91"/>
      <c r="AT36" s="91"/>
    </row>
    <row r="37" spans="1:46" s="18" customFormat="1" ht="57.75" customHeight="1" x14ac:dyDescent="0.2">
      <c r="A37" s="232"/>
      <c r="B37" s="248"/>
      <c r="C37" s="85"/>
      <c r="D37" s="91" t="s">
        <v>142</v>
      </c>
      <c r="E37" s="247"/>
      <c r="F37" s="248"/>
      <c r="G37" s="250"/>
      <c r="H37" s="85"/>
      <c r="I37" s="85">
        <v>2800</v>
      </c>
      <c r="J37" s="85">
        <v>2800</v>
      </c>
      <c r="K37" s="85">
        <f>J37/I37*100</f>
        <v>100</v>
      </c>
      <c r="L37" s="85"/>
      <c r="M37" s="248"/>
      <c r="N37" s="92"/>
      <c r="O37" s="92"/>
      <c r="P37" s="92"/>
      <c r="Q37" s="92"/>
      <c r="R37" s="92"/>
      <c r="S37" s="92"/>
      <c r="T37" s="92"/>
      <c r="U37" s="92"/>
      <c r="V37" s="92"/>
      <c r="W37" s="96"/>
      <c r="X37" s="96"/>
      <c r="Y37" s="96"/>
      <c r="Z37" s="85" t="s">
        <v>143</v>
      </c>
      <c r="AA37" s="89"/>
      <c r="AB37" s="23"/>
      <c r="AC37" s="23"/>
      <c r="AD37" s="23"/>
      <c r="AE37" s="23"/>
      <c r="AF37" s="23"/>
      <c r="AG37" s="23"/>
      <c r="AH37" s="23"/>
      <c r="AI37" s="23"/>
      <c r="AJ37" s="23"/>
      <c r="AK37" s="23"/>
      <c r="AL37" s="23"/>
      <c r="AM37" s="23"/>
      <c r="AN37" s="23"/>
      <c r="AO37" s="23"/>
      <c r="AP37" s="23"/>
      <c r="AQ37" s="23"/>
      <c r="AR37" s="25" t="s">
        <v>143</v>
      </c>
      <c r="AS37" s="95"/>
      <c r="AT37" s="23"/>
    </row>
    <row r="38" spans="1:46" s="18" customFormat="1" ht="34.5" customHeight="1" x14ac:dyDescent="0.2">
      <c r="B38" s="249"/>
      <c r="C38" s="249"/>
      <c r="D38" s="249"/>
      <c r="E38" s="262"/>
      <c r="F38" s="262"/>
      <c r="G38" s="262"/>
      <c r="H38" s="262"/>
      <c r="I38" s="262"/>
      <c r="J38" s="262"/>
      <c r="K38" s="262"/>
      <c r="L38" s="262"/>
      <c r="M38" s="262"/>
      <c r="N38" s="262"/>
      <c r="O38" s="262"/>
      <c r="P38" s="262"/>
      <c r="Q38" s="262"/>
      <c r="R38" s="262"/>
      <c r="S38" s="262"/>
      <c r="T38" s="262"/>
      <c r="U38" s="262"/>
      <c r="V38" s="262"/>
      <c r="W38" s="262"/>
      <c r="X38" s="262"/>
      <c r="Y38" s="262"/>
      <c r="Z38" s="249"/>
      <c r="AA38" s="21"/>
    </row>
    <row r="39" spans="1:46" s="18" customFormat="1" ht="34.5" customHeight="1" x14ac:dyDescent="0.2">
      <c r="A39" s="314"/>
      <c r="B39" s="248" t="s">
        <v>144</v>
      </c>
      <c r="C39" s="226" t="s">
        <v>145</v>
      </c>
      <c r="D39" s="315" t="s">
        <v>146</v>
      </c>
      <c r="E39" s="247" t="s">
        <v>147</v>
      </c>
      <c r="F39" s="248" t="s">
        <v>148</v>
      </c>
      <c r="G39" s="248" t="s">
        <v>149</v>
      </c>
      <c r="H39" s="229" t="s">
        <v>150</v>
      </c>
      <c r="I39" s="229">
        <v>1</v>
      </c>
      <c r="J39" s="229">
        <v>1</v>
      </c>
      <c r="K39" s="229">
        <f>J39/I39*100</f>
        <v>100</v>
      </c>
      <c r="L39" s="265" t="s">
        <v>151</v>
      </c>
      <c r="M39" s="229" t="s">
        <v>51</v>
      </c>
      <c r="N39" s="266"/>
      <c r="O39" s="266"/>
      <c r="P39" s="264"/>
      <c r="Q39" s="264"/>
      <c r="R39" s="264"/>
      <c r="S39" s="264"/>
      <c r="T39" s="264"/>
      <c r="U39" s="264"/>
      <c r="V39" s="264"/>
      <c r="W39" s="264"/>
      <c r="X39" s="264"/>
      <c r="Y39" s="264"/>
      <c r="Z39" s="305" t="s">
        <v>152</v>
      </c>
      <c r="AA39" s="89"/>
      <c r="AB39" s="23"/>
      <c r="AC39" s="23"/>
      <c r="AD39" s="23"/>
      <c r="AE39" s="23"/>
      <c r="AF39" s="23"/>
      <c r="AG39" s="23"/>
      <c r="AH39" s="23"/>
      <c r="AI39" s="23"/>
      <c r="AJ39" s="23"/>
      <c r="AK39" s="23"/>
      <c r="AL39" s="23"/>
      <c r="AM39" s="23"/>
      <c r="AN39" s="23"/>
      <c r="AO39" s="23"/>
      <c r="AP39" s="23"/>
      <c r="AQ39" s="23"/>
      <c r="AR39" s="305"/>
      <c r="AS39" s="305"/>
      <c r="AT39" s="311"/>
    </row>
    <row r="40" spans="1:46" s="18" customFormat="1" ht="156.75" customHeight="1" x14ac:dyDescent="0.2">
      <c r="A40" s="314"/>
      <c r="B40" s="248"/>
      <c r="C40" s="224"/>
      <c r="D40" s="316"/>
      <c r="E40" s="247"/>
      <c r="F40" s="248"/>
      <c r="G40" s="248"/>
      <c r="H40" s="229"/>
      <c r="I40" s="229"/>
      <c r="J40" s="229"/>
      <c r="K40" s="229"/>
      <c r="L40" s="229"/>
      <c r="M40" s="229"/>
      <c r="N40" s="266"/>
      <c r="O40" s="266"/>
      <c r="P40" s="264"/>
      <c r="Q40" s="264"/>
      <c r="R40" s="264"/>
      <c r="S40" s="264"/>
      <c r="T40" s="264"/>
      <c r="U40" s="264"/>
      <c r="V40" s="264"/>
      <c r="W40" s="264"/>
      <c r="X40" s="264"/>
      <c r="Y40" s="264"/>
      <c r="Z40" s="306"/>
      <c r="AA40" s="89"/>
      <c r="AB40" s="23"/>
      <c r="AC40" s="23"/>
      <c r="AD40" s="23"/>
      <c r="AE40" s="23"/>
      <c r="AF40" s="23"/>
      <c r="AG40" s="23"/>
      <c r="AH40" s="23"/>
      <c r="AI40" s="23"/>
      <c r="AJ40" s="23"/>
      <c r="AK40" s="23"/>
      <c r="AL40" s="23"/>
      <c r="AM40" s="23"/>
      <c r="AN40" s="23"/>
      <c r="AO40" s="23"/>
      <c r="AP40" s="23"/>
      <c r="AQ40" s="23"/>
      <c r="AR40" s="306"/>
      <c r="AS40" s="306"/>
      <c r="AT40" s="312"/>
    </row>
    <row r="41" spans="1:46" s="18" customFormat="1" ht="66.75" customHeight="1" x14ac:dyDescent="0.2">
      <c r="A41" s="314"/>
      <c r="B41" s="248"/>
      <c r="C41" s="224"/>
      <c r="D41" s="91" t="s">
        <v>153</v>
      </c>
      <c r="E41" s="247"/>
      <c r="F41" s="85" t="s">
        <v>114</v>
      </c>
      <c r="G41" s="85" t="s">
        <v>154</v>
      </c>
      <c r="H41" s="80" t="s">
        <v>155</v>
      </c>
      <c r="I41" s="80">
        <v>135</v>
      </c>
      <c r="J41" s="80">
        <v>135</v>
      </c>
      <c r="K41" s="80">
        <f>J41/I41*100</f>
        <v>100</v>
      </c>
      <c r="L41" s="80" t="s">
        <v>156</v>
      </c>
      <c r="M41" s="229"/>
      <c r="N41" s="88"/>
      <c r="O41" s="88"/>
      <c r="P41" s="88"/>
      <c r="Q41" s="88"/>
      <c r="R41" s="88"/>
      <c r="S41" s="88"/>
      <c r="T41" s="88"/>
      <c r="U41" s="88"/>
      <c r="V41" s="88"/>
      <c r="W41" s="87"/>
      <c r="X41" s="87"/>
      <c r="Y41" s="87"/>
      <c r="Z41" s="81" t="s">
        <v>157</v>
      </c>
      <c r="AA41" s="89"/>
      <c r="AB41" s="23"/>
      <c r="AC41" s="23"/>
      <c r="AD41" s="23"/>
      <c r="AE41" s="23"/>
      <c r="AF41" s="23"/>
      <c r="AG41" s="23"/>
      <c r="AH41" s="23"/>
      <c r="AI41" s="23"/>
      <c r="AJ41" s="23"/>
      <c r="AK41" s="23"/>
      <c r="AL41" s="23"/>
      <c r="AM41" s="23"/>
      <c r="AN41" s="23"/>
      <c r="AO41" s="23"/>
      <c r="AP41" s="23"/>
      <c r="AQ41" s="23"/>
      <c r="AR41" s="95" t="s">
        <v>158</v>
      </c>
      <c r="AS41" s="95" t="s">
        <v>159</v>
      </c>
      <c r="AT41" s="49"/>
    </row>
    <row r="42" spans="1:46" s="18" customFormat="1" ht="39" customHeight="1" x14ac:dyDescent="0.2">
      <c r="A42" s="313"/>
      <c r="B42" s="313"/>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row>
    <row r="43" spans="1:46" s="18" customFormat="1" ht="34.5" customHeight="1" x14ac:dyDescent="0.2">
      <c r="A43" s="268" t="s">
        <v>160</v>
      </c>
      <c r="B43" s="270" t="s">
        <v>264</v>
      </c>
      <c r="C43" s="50"/>
      <c r="D43" s="91" t="s">
        <v>161</v>
      </c>
      <c r="E43" s="272" t="s">
        <v>162</v>
      </c>
      <c r="F43" s="274" t="s">
        <v>163</v>
      </c>
      <c r="G43" s="276" t="s">
        <v>164</v>
      </c>
      <c r="H43" s="80" t="s">
        <v>165</v>
      </c>
      <c r="I43" s="80">
        <v>1</v>
      </c>
      <c r="J43" s="80">
        <v>1</v>
      </c>
      <c r="K43" s="80">
        <f t="shared" ref="K43:K48" si="0">J43/I43*100</f>
        <v>100</v>
      </c>
      <c r="L43" s="80" t="s">
        <v>166</v>
      </c>
      <c r="M43" s="226" t="s">
        <v>51</v>
      </c>
      <c r="N43" s="88"/>
      <c r="O43" s="88" t="s">
        <v>265</v>
      </c>
      <c r="P43" s="80"/>
      <c r="Q43" s="80"/>
      <c r="R43" s="80"/>
      <c r="S43" s="80"/>
      <c r="T43" s="80"/>
      <c r="U43" s="80"/>
      <c r="V43" s="80"/>
      <c r="W43" s="80"/>
      <c r="X43" s="80"/>
      <c r="Y43" s="80"/>
      <c r="Z43" s="81" t="s">
        <v>266</v>
      </c>
      <c r="AA43" s="89"/>
      <c r="AB43" s="23"/>
      <c r="AC43" s="23"/>
      <c r="AD43" s="23"/>
      <c r="AE43" s="23"/>
      <c r="AF43" s="23"/>
      <c r="AG43" s="23"/>
      <c r="AH43" s="23"/>
      <c r="AI43" s="23"/>
      <c r="AJ43" s="23"/>
      <c r="AK43" s="23"/>
      <c r="AL43" s="23"/>
      <c r="AM43" s="23"/>
      <c r="AN43" s="23"/>
      <c r="AO43" s="23"/>
      <c r="AP43" s="23"/>
      <c r="AQ43" s="23"/>
      <c r="AR43" s="23"/>
      <c r="AS43" s="23"/>
      <c r="AT43" s="23"/>
    </row>
    <row r="44" spans="1:46" s="18" customFormat="1" ht="94.5" customHeight="1" x14ac:dyDescent="0.2">
      <c r="A44" s="269"/>
      <c r="B44" s="271"/>
      <c r="C44" s="50"/>
      <c r="D44" s="91" t="s">
        <v>267</v>
      </c>
      <c r="E44" s="273"/>
      <c r="F44" s="275"/>
      <c r="G44" s="250"/>
      <c r="H44" s="80" t="s">
        <v>167</v>
      </c>
      <c r="I44" s="80">
        <v>4</v>
      </c>
      <c r="J44" s="80">
        <v>2</v>
      </c>
      <c r="K44" s="80">
        <f t="shared" si="0"/>
        <v>50</v>
      </c>
      <c r="L44" s="80" t="s">
        <v>168</v>
      </c>
      <c r="M44" s="227"/>
      <c r="N44" s="88" t="s">
        <v>265</v>
      </c>
      <c r="O44" s="80"/>
      <c r="P44" s="80"/>
      <c r="Q44" s="88" t="s">
        <v>265</v>
      </c>
      <c r="R44" s="80"/>
      <c r="S44" s="80"/>
      <c r="T44" s="88" t="s">
        <v>52</v>
      </c>
      <c r="U44" s="80"/>
      <c r="V44" s="80"/>
      <c r="W44" s="88"/>
      <c r="X44" s="80"/>
      <c r="Y44" s="80"/>
      <c r="Z44" s="81" t="s">
        <v>268</v>
      </c>
      <c r="AA44" s="89"/>
      <c r="AB44" s="23"/>
      <c r="AC44" s="23"/>
      <c r="AD44" s="23"/>
      <c r="AE44" s="23"/>
      <c r="AF44" s="23"/>
      <c r="AG44" s="23"/>
      <c r="AH44" s="23"/>
      <c r="AI44" s="23"/>
      <c r="AJ44" s="23"/>
      <c r="AK44" s="23"/>
      <c r="AL44" s="23"/>
      <c r="AM44" s="23"/>
      <c r="AN44" s="23"/>
      <c r="AO44" s="23"/>
      <c r="AP44" s="23"/>
      <c r="AQ44" s="23"/>
      <c r="AR44" s="95" t="s">
        <v>169</v>
      </c>
      <c r="AS44" s="95"/>
      <c r="AT44" s="95"/>
    </row>
    <row r="45" spans="1:46" s="18" customFormat="1" ht="71.25" customHeight="1" x14ac:dyDescent="0.2">
      <c r="A45" s="269"/>
      <c r="B45" s="271"/>
      <c r="C45" s="50"/>
      <c r="D45" s="91" t="s">
        <v>269</v>
      </c>
      <c r="E45" s="273"/>
      <c r="F45" s="275"/>
      <c r="G45" s="250"/>
      <c r="H45" s="80" t="s">
        <v>167</v>
      </c>
      <c r="I45" s="80">
        <v>4</v>
      </c>
      <c r="J45" s="80">
        <v>2</v>
      </c>
      <c r="K45" s="80">
        <f t="shared" si="0"/>
        <v>50</v>
      </c>
      <c r="L45" s="80" t="s">
        <v>168</v>
      </c>
      <c r="M45" s="227"/>
      <c r="N45" s="88" t="s">
        <v>265</v>
      </c>
      <c r="O45" s="80"/>
      <c r="P45" s="80"/>
      <c r="Q45" s="88" t="s">
        <v>265</v>
      </c>
      <c r="R45" s="80"/>
      <c r="S45" s="80"/>
      <c r="T45" s="88" t="s">
        <v>52</v>
      </c>
      <c r="U45" s="80"/>
      <c r="V45" s="80"/>
      <c r="W45" s="88"/>
      <c r="X45" s="80"/>
      <c r="Y45" s="80"/>
      <c r="Z45" s="81" t="s">
        <v>270</v>
      </c>
      <c r="AA45" s="89"/>
      <c r="AB45" s="23"/>
      <c r="AC45" s="23"/>
      <c r="AD45" s="23"/>
      <c r="AE45" s="23"/>
      <c r="AF45" s="23"/>
      <c r="AG45" s="23"/>
      <c r="AH45" s="23"/>
      <c r="AI45" s="23"/>
      <c r="AJ45" s="23"/>
      <c r="AK45" s="23"/>
      <c r="AL45" s="23"/>
      <c r="AM45" s="23"/>
      <c r="AN45" s="23"/>
      <c r="AO45" s="23"/>
      <c r="AP45" s="23"/>
      <c r="AQ45" s="23"/>
      <c r="AR45" s="95" t="s">
        <v>170</v>
      </c>
      <c r="AS45" s="95"/>
      <c r="AT45" s="95"/>
    </row>
    <row r="46" spans="1:46" s="18" customFormat="1" ht="105" customHeight="1" x14ac:dyDescent="0.2">
      <c r="A46" s="269"/>
      <c r="B46" s="271"/>
      <c r="C46" s="50"/>
      <c r="D46" s="91" t="s">
        <v>271</v>
      </c>
      <c r="E46" s="273"/>
      <c r="F46" s="275"/>
      <c r="G46" s="250"/>
      <c r="H46" s="80" t="s">
        <v>167</v>
      </c>
      <c r="I46" s="80">
        <v>4</v>
      </c>
      <c r="J46" s="80">
        <v>2</v>
      </c>
      <c r="K46" s="80">
        <f t="shared" si="0"/>
        <v>50</v>
      </c>
      <c r="L46" s="80" t="s">
        <v>168</v>
      </c>
      <c r="M46" s="227"/>
      <c r="N46" s="88" t="s">
        <v>265</v>
      </c>
      <c r="O46" s="80"/>
      <c r="P46" s="80"/>
      <c r="Q46" s="88" t="s">
        <v>265</v>
      </c>
      <c r="R46" s="80"/>
      <c r="S46" s="80"/>
      <c r="T46" s="88" t="s">
        <v>52</v>
      </c>
      <c r="U46" s="80"/>
      <c r="V46" s="80"/>
      <c r="W46" s="88"/>
      <c r="X46" s="80"/>
      <c r="Y46" s="80"/>
      <c r="Z46" s="81" t="s">
        <v>272</v>
      </c>
      <c r="AA46" s="89"/>
      <c r="AB46" s="23"/>
      <c r="AC46" s="23"/>
      <c r="AD46" s="23"/>
      <c r="AE46" s="23"/>
      <c r="AF46" s="23"/>
      <c r="AG46" s="23"/>
      <c r="AH46" s="23"/>
      <c r="AI46" s="23"/>
      <c r="AJ46" s="23"/>
      <c r="AK46" s="23"/>
      <c r="AL46" s="23"/>
      <c r="AM46" s="23"/>
      <c r="AN46" s="23"/>
      <c r="AO46" s="23"/>
      <c r="AP46" s="23"/>
      <c r="AQ46" s="23"/>
      <c r="AR46" s="95" t="s">
        <v>171</v>
      </c>
      <c r="AS46" s="95"/>
      <c r="AT46" s="95"/>
    </row>
    <row r="47" spans="1:46" s="18" customFormat="1" ht="75.75" customHeight="1" x14ac:dyDescent="0.2">
      <c r="A47" s="269"/>
      <c r="B47" s="271"/>
      <c r="C47" s="50"/>
      <c r="D47" s="91" t="s">
        <v>241</v>
      </c>
      <c r="E47" s="273"/>
      <c r="F47" s="275"/>
      <c r="G47" s="250"/>
      <c r="H47" s="80" t="s">
        <v>167</v>
      </c>
      <c r="I47" s="80">
        <v>4</v>
      </c>
      <c r="J47" s="80">
        <v>2</v>
      </c>
      <c r="K47" s="80">
        <f t="shared" si="0"/>
        <v>50</v>
      </c>
      <c r="L47" s="80" t="s">
        <v>168</v>
      </c>
      <c r="M47" s="227"/>
      <c r="N47" s="88" t="s">
        <v>265</v>
      </c>
      <c r="O47" s="80"/>
      <c r="P47" s="80"/>
      <c r="Q47" s="88" t="s">
        <v>265</v>
      </c>
      <c r="R47" s="80"/>
      <c r="S47" s="80"/>
      <c r="T47" s="88" t="s">
        <v>52</v>
      </c>
      <c r="U47" s="80"/>
      <c r="V47" s="80"/>
      <c r="W47" s="88"/>
      <c r="X47" s="80"/>
      <c r="Y47" s="80"/>
      <c r="Z47" s="81" t="s">
        <v>273</v>
      </c>
      <c r="AA47" s="89"/>
      <c r="AB47" s="23"/>
      <c r="AC47" s="23"/>
      <c r="AD47" s="23"/>
      <c r="AE47" s="23"/>
      <c r="AF47" s="23"/>
      <c r="AG47" s="23"/>
      <c r="AH47" s="23"/>
      <c r="AI47" s="23"/>
      <c r="AJ47" s="23"/>
      <c r="AK47" s="23"/>
      <c r="AL47" s="23"/>
      <c r="AM47" s="23"/>
      <c r="AN47" s="23"/>
      <c r="AO47" s="23"/>
      <c r="AP47" s="23"/>
      <c r="AQ47" s="23"/>
      <c r="AR47" s="95" t="s">
        <v>172</v>
      </c>
      <c r="AS47" s="95"/>
      <c r="AT47" s="95"/>
    </row>
    <row r="48" spans="1:46" s="18" customFormat="1" ht="77.25" customHeight="1" x14ac:dyDescent="0.2">
      <c r="A48" s="269"/>
      <c r="B48" s="271"/>
      <c r="D48" s="91" t="s">
        <v>274</v>
      </c>
      <c r="E48" s="273"/>
      <c r="F48" s="275"/>
      <c r="G48" s="250"/>
      <c r="H48" s="89" t="s">
        <v>173</v>
      </c>
      <c r="I48" s="23">
        <v>4</v>
      </c>
      <c r="J48" s="23">
        <v>2</v>
      </c>
      <c r="K48" s="80">
        <f t="shared" si="0"/>
        <v>50</v>
      </c>
      <c r="L48" s="80" t="s">
        <v>168</v>
      </c>
      <c r="M48" s="227"/>
      <c r="N48" s="24" t="s">
        <v>265</v>
      </c>
      <c r="O48" s="23"/>
      <c r="P48" s="23"/>
      <c r="Q48" s="24" t="s">
        <v>265</v>
      </c>
      <c r="R48" s="23"/>
      <c r="S48" s="23"/>
      <c r="T48" s="24" t="s">
        <v>52</v>
      </c>
      <c r="U48" s="23"/>
      <c r="V48" s="23"/>
      <c r="W48" s="24"/>
      <c r="X48" s="23"/>
      <c r="Y48" s="23"/>
      <c r="Z48" s="95" t="s">
        <v>275</v>
      </c>
      <c r="AA48" s="89"/>
      <c r="AB48" s="23"/>
      <c r="AC48" s="23"/>
      <c r="AD48" s="23"/>
      <c r="AE48" s="23"/>
      <c r="AF48" s="23"/>
      <c r="AG48" s="23"/>
      <c r="AH48" s="23"/>
      <c r="AI48" s="23"/>
      <c r="AJ48" s="23"/>
      <c r="AK48" s="23"/>
      <c r="AL48" s="23"/>
      <c r="AM48" s="23"/>
      <c r="AN48" s="23"/>
      <c r="AO48" s="23"/>
      <c r="AP48" s="23"/>
      <c r="AQ48" s="23"/>
      <c r="AR48" s="95" t="s">
        <v>174</v>
      </c>
      <c r="AS48" s="95"/>
      <c r="AT48" s="95"/>
    </row>
    <row r="49" spans="1:46" s="18" customFormat="1" ht="101.25" customHeight="1" x14ac:dyDescent="0.2">
      <c r="A49" s="269"/>
      <c r="B49" s="271"/>
      <c r="D49" s="91" t="s">
        <v>281</v>
      </c>
      <c r="E49" s="273"/>
      <c r="F49" s="275"/>
      <c r="G49" s="250"/>
      <c r="H49" s="89"/>
      <c r="I49" s="23">
        <v>1</v>
      </c>
      <c r="J49" s="23">
        <v>1</v>
      </c>
      <c r="K49" s="80">
        <v>100</v>
      </c>
      <c r="L49" s="80" t="s">
        <v>282</v>
      </c>
      <c r="M49" s="228"/>
      <c r="N49" s="24" t="s">
        <v>52</v>
      </c>
      <c r="O49" s="24" t="s">
        <v>52</v>
      </c>
      <c r="P49" s="24" t="s">
        <v>52</v>
      </c>
      <c r="Q49" s="24" t="s">
        <v>52</v>
      </c>
      <c r="R49" s="24" t="s">
        <v>52</v>
      </c>
      <c r="S49" s="24" t="s">
        <v>52</v>
      </c>
      <c r="T49" s="192"/>
      <c r="U49" s="192"/>
      <c r="V49" s="192"/>
      <c r="W49" s="192"/>
      <c r="X49" s="192"/>
      <c r="Y49" s="192"/>
      <c r="Z49" s="191" t="s">
        <v>283</v>
      </c>
      <c r="AA49" s="93"/>
      <c r="AB49" s="86"/>
      <c r="AC49" s="86"/>
      <c r="AD49" s="86"/>
      <c r="AE49" s="86"/>
      <c r="AF49" s="86"/>
      <c r="AG49" s="86"/>
      <c r="AH49" s="86"/>
      <c r="AI49" s="86"/>
      <c r="AJ49" s="86"/>
      <c r="AK49" s="86"/>
      <c r="AL49" s="86"/>
      <c r="AM49" s="86"/>
      <c r="AN49" s="86"/>
      <c r="AO49" s="86"/>
      <c r="AP49" s="86"/>
      <c r="AQ49" s="86"/>
      <c r="AR49" s="191" t="s">
        <v>284</v>
      </c>
      <c r="AS49" s="95"/>
      <c r="AT49" s="95"/>
    </row>
    <row r="50" spans="1:46" s="18" customFormat="1" ht="34.5" customHeight="1" x14ac:dyDescent="0.2">
      <c r="D50" s="51"/>
      <c r="E50" s="20"/>
      <c r="F50" s="20"/>
      <c r="G50" s="20"/>
      <c r="AA50" s="21"/>
    </row>
    <row r="51" spans="1:46" s="18" customFormat="1" ht="156.75" customHeight="1" x14ac:dyDescent="0.2">
      <c r="A51" s="232" t="s">
        <v>175</v>
      </c>
      <c r="B51" s="277" t="s">
        <v>176</v>
      </c>
      <c r="C51" s="23"/>
      <c r="D51" s="91" t="s">
        <v>177</v>
      </c>
      <c r="E51" s="247" t="s">
        <v>178</v>
      </c>
      <c r="F51" s="248" t="s">
        <v>179</v>
      </c>
      <c r="G51" s="248" t="s">
        <v>180</v>
      </c>
      <c r="H51" s="90" t="s">
        <v>181</v>
      </c>
      <c r="I51" s="23">
        <v>1</v>
      </c>
      <c r="J51" s="23">
        <v>1</v>
      </c>
      <c r="K51" s="23">
        <f>J51/I51*100</f>
        <v>100</v>
      </c>
      <c r="L51" s="23"/>
      <c r="M51" s="278" t="s">
        <v>51</v>
      </c>
      <c r="N51" s="24"/>
      <c r="O51" s="24"/>
      <c r="P51" s="24"/>
      <c r="Q51" s="23"/>
      <c r="R51" s="23"/>
      <c r="S51" s="23"/>
      <c r="T51" s="23"/>
      <c r="U51" s="23"/>
      <c r="V51" s="23"/>
      <c r="W51" s="23"/>
      <c r="X51" s="23"/>
      <c r="Y51" s="23"/>
      <c r="Z51" s="95" t="s">
        <v>182</v>
      </c>
      <c r="AA51" s="89"/>
      <c r="AB51" s="23"/>
      <c r="AC51" s="23"/>
      <c r="AD51" s="23"/>
      <c r="AE51" s="23"/>
      <c r="AF51" s="23"/>
      <c r="AG51" s="23"/>
      <c r="AH51" s="23"/>
      <c r="AI51" s="23"/>
      <c r="AJ51" s="23"/>
      <c r="AK51" s="23"/>
      <c r="AL51" s="23"/>
      <c r="AM51" s="23"/>
      <c r="AN51" s="23"/>
      <c r="AO51" s="23"/>
      <c r="AP51" s="23"/>
      <c r="AQ51" s="23"/>
      <c r="AR51" s="23"/>
      <c r="AS51" s="23"/>
      <c r="AT51" s="23"/>
    </row>
    <row r="52" spans="1:46" s="18" customFormat="1" ht="63" customHeight="1" x14ac:dyDescent="0.2">
      <c r="A52" s="232"/>
      <c r="B52" s="277"/>
      <c r="C52" s="23"/>
      <c r="D52" s="91" t="s">
        <v>183</v>
      </c>
      <c r="E52" s="247"/>
      <c r="F52" s="248"/>
      <c r="G52" s="248"/>
      <c r="H52" s="89" t="s">
        <v>184</v>
      </c>
      <c r="I52" s="23">
        <v>500</v>
      </c>
      <c r="J52" s="23">
        <v>444</v>
      </c>
      <c r="K52" s="23">
        <f>J52/I52*100</f>
        <v>88.8</v>
      </c>
      <c r="L52" s="23"/>
      <c r="M52" s="278"/>
      <c r="N52" s="52"/>
      <c r="O52" s="52"/>
      <c r="P52" s="52"/>
      <c r="Q52" s="52"/>
      <c r="R52" s="52"/>
      <c r="S52" s="52"/>
      <c r="T52" s="52"/>
      <c r="U52" s="52"/>
      <c r="V52" s="52"/>
      <c r="W52" s="52"/>
      <c r="X52" s="52"/>
      <c r="Y52" s="52"/>
      <c r="Z52" s="78" t="s">
        <v>185</v>
      </c>
      <c r="AA52" s="89"/>
      <c r="AB52" s="23"/>
      <c r="AC52" s="23"/>
      <c r="AD52" s="23"/>
      <c r="AE52" s="23"/>
      <c r="AF52" s="23"/>
      <c r="AG52" s="23"/>
      <c r="AH52" s="23"/>
      <c r="AI52" s="23"/>
      <c r="AJ52" s="23"/>
      <c r="AK52" s="23"/>
      <c r="AL52" s="23"/>
      <c r="AM52" s="23"/>
      <c r="AN52" s="23"/>
      <c r="AO52" s="23"/>
      <c r="AP52" s="23"/>
      <c r="AQ52" s="23"/>
      <c r="AR52" s="78" t="s">
        <v>186</v>
      </c>
      <c r="AS52" s="78"/>
      <c r="AT52" s="33"/>
    </row>
    <row r="53" spans="1:46" s="18" customFormat="1" ht="34.5" customHeight="1" x14ac:dyDescent="0.2">
      <c r="D53" s="51"/>
      <c r="E53" s="20"/>
      <c r="F53" s="20"/>
      <c r="G53" s="20"/>
      <c r="AA53" s="21"/>
    </row>
    <row r="54" spans="1:46" s="240" customFormat="1" ht="42.75" customHeight="1" x14ac:dyDescent="0.25">
      <c r="A54" s="279"/>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1"/>
      <c r="AM54" s="271"/>
      <c r="AN54" s="271"/>
      <c r="AO54" s="271"/>
      <c r="AP54" s="271"/>
      <c r="AQ54" s="271"/>
      <c r="AR54" s="271"/>
      <c r="AS54" s="271"/>
      <c r="AT54" s="271"/>
    </row>
    <row r="55" spans="1:46" s="18" customFormat="1" ht="34.5" customHeight="1" x14ac:dyDescent="0.2">
      <c r="A55" s="232" t="s">
        <v>194</v>
      </c>
      <c r="B55" s="280" t="s">
        <v>195</v>
      </c>
      <c r="C55" s="281" t="s">
        <v>196</v>
      </c>
      <c r="D55" s="303" t="s">
        <v>197</v>
      </c>
      <c r="E55" s="247" t="s">
        <v>198</v>
      </c>
      <c r="F55" s="248" t="s">
        <v>199</v>
      </c>
      <c r="G55" s="223" t="s">
        <v>200</v>
      </c>
      <c r="H55" s="85" t="s">
        <v>201</v>
      </c>
      <c r="I55" s="85">
        <v>709</v>
      </c>
      <c r="J55" s="85">
        <f t="shared" ref="J55:J64" si="1">SUM(N55:Y55)</f>
        <v>427</v>
      </c>
      <c r="K55" s="68">
        <f>J55/I55*100</f>
        <v>60.225669957686875</v>
      </c>
      <c r="L55" s="223" t="s">
        <v>202</v>
      </c>
      <c r="M55" s="223" t="s">
        <v>51</v>
      </c>
      <c r="N55" s="69">
        <v>19</v>
      </c>
      <c r="O55" s="69">
        <v>71</v>
      </c>
      <c r="P55" s="69">
        <v>76</v>
      </c>
      <c r="Q55" s="69">
        <v>62</v>
      </c>
      <c r="R55" s="69">
        <v>75</v>
      </c>
      <c r="S55" s="69">
        <v>124</v>
      </c>
      <c r="T55" s="70">
        <v>0</v>
      </c>
      <c r="U55" s="70">
        <v>0</v>
      </c>
      <c r="V55" s="70">
        <v>0</v>
      </c>
      <c r="W55" s="70">
        <v>0</v>
      </c>
      <c r="X55" s="70">
        <v>0</v>
      </c>
      <c r="Y55" s="71">
        <v>0</v>
      </c>
      <c r="Z55" s="308" t="s">
        <v>203</v>
      </c>
      <c r="AA55" s="21"/>
      <c r="AR55" s="308" t="s">
        <v>204</v>
      </c>
      <c r="AS55" s="284"/>
      <c r="AT55" s="308"/>
    </row>
    <row r="56" spans="1:46" s="18" customFormat="1" ht="34.5" customHeight="1" x14ac:dyDescent="0.2">
      <c r="A56" s="232"/>
      <c r="B56" s="280"/>
      <c r="C56" s="281"/>
      <c r="D56" s="304"/>
      <c r="E56" s="247"/>
      <c r="F56" s="248"/>
      <c r="G56" s="225"/>
      <c r="H56" s="85" t="s">
        <v>205</v>
      </c>
      <c r="I56" s="80">
        <v>1814</v>
      </c>
      <c r="J56" s="85">
        <f t="shared" si="1"/>
        <v>1283</v>
      </c>
      <c r="K56" s="68">
        <f t="shared" ref="K56:K74" si="2">J56/I56*100</f>
        <v>70.727673649393608</v>
      </c>
      <c r="L56" s="225"/>
      <c r="M56" s="224"/>
      <c r="N56" s="69">
        <v>95</v>
      </c>
      <c r="O56" s="69">
        <v>203</v>
      </c>
      <c r="P56" s="69">
        <v>215</v>
      </c>
      <c r="Q56" s="69">
        <v>261</v>
      </c>
      <c r="R56" s="69">
        <v>217</v>
      </c>
      <c r="S56" s="69">
        <v>292</v>
      </c>
      <c r="T56" s="70">
        <v>0</v>
      </c>
      <c r="U56" s="70">
        <v>0</v>
      </c>
      <c r="V56" s="70">
        <v>0</v>
      </c>
      <c r="W56" s="70">
        <v>0</v>
      </c>
      <c r="X56" s="70">
        <v>0</v>
      </c>
      <c r="Y56" s="71">
        <v>0</v>
      </c>
      <c r="Z56" s="309"/>
      <c r="AA56" s="21"/>
      <c r="AR56" s="309"/>
      <c r="AS56" s="225"/>
      <c r="AT56" s="309"/>
    </row>
    <row r="57" spans="1:46" s="18" customFormat="1" ht="34.5" customHeight="1" x14ac:dyDescent="0.2">
      <c r="A57" s="232"/>
      <c r="B57" s="280"/>
      <c r="C57" s="281"/>
      <c r="D57" s="303" t="s">
        <v>206</v>
      </c>
      <c r="E57" s="247"/>
      <c r="F57" s="248"/>
      <c r="G57" s="223" t="s">
        <v>207</v>
      </c>
      <c r="H57" s="85" t="s">
        <v>201</v>
      </c>
      <c r="I57" s="85">
        <v>324</v>
      </c>
      <c r="J57" s="85">
        <f t="shared" si="1"/>
        <v>248</v>
      </c>
      <c r="K57" s="68">
        <f t="shared" si="2"/>
        <v>76.543209876543202</v>
      </c>
      <c r="L57" s="223" t="s">
        <v>202</v>
      </c>
      <c r="M57" s="224"/>
      <c r="N57" s="69">
        <v>11</v>
      </c>
      <c r="O57" s="69">
        <v>39</v>
      </c>
      <c r="P57" s="69">
        <v>36</v>
      </c>
      <c r="Q57" s="69">
        <v>45</v>
      </c>
      <c r="R57" s="69">
        <v>60</v>
      </c>
      <c r="S57" s="69">
        <v>57</v>
      </c>
      <c r="T57" s="70">
        <v>0</v>
      </c>
      <c r="U57" s="70">
        <v>0</v>
      </c>
      <c r="V57" s="70">
        <v>0</v>
      </c>
      <c r="W57" s="70">
        <v>0</v>
      </c>
      <c r="X57" s="70">
        <v>0</v>
      </c>
      <c r="Y57" s="70">
        <v>0</v>
      </c>
      <c r="Z57" s="308" t="s">
        <v>208</v>
      </c>
      <c r="AA57" s="21"/>
      <c r="AR57" s="308" t="s">
        <v>209</v>
      </c>
      <c r="AS57" s="308"/>
      <c r="AT57" s="308"/>
    </row>
    <row r="58" spans="1:46" s="18" customFormat="1" ht="34.5" customHeight="1" x14ac:dyDescent="0.2">
      <c r="A58" s="232"/>
      <c r="B58" s="280"/>
      <c r="C58" s="281"/>
      <c r="D58" s="304"/>
      <c r="E58" s="247"/>
      <c r="F58" s="248"/>
      <c r="G58" s="225"/>
      <c r="H58" s="85" t="s">
        <v>205</v>
      </c>
      <c r="I58" s="80">
        <v>2090</v>
      </c>
      <c r="J58" s="85">
        <f t="shared" si="1"/>
        <v>2234</v>
      </c>
      <c r="K58" s="68">
        <f t="shared" si="2"/>
        <v>106.88995215311006</v>
      </c>
      <c r="L58" s="225"/>
      <c r="M58" s="224"/>
      <c r="N58" s="69">
        <v>10</v>
      </c>
      <c r="O58" s="69">
        <v>400</v>
      </c>
      <c r="P58" s="69">
        <v>420</v>
      </c>
      <c r="Q58" s="69">
        <v>450</v>
      </c>
      <c r="R58" s="69">
        <v>625</v>
      </c>
      <c r="S58" s="69">
        <v>329</v>
      </c>
      <c r="T58" s="70">
        <v>0</v>
      </c>
      <c r="U58" s="70">
        <v>0</v>
      </c>
      <c r="V58" s="70">
        <v>0</v>
      </c>
      <c r="W58" s="70">
        <v>0</v>
      </c>
      <c r="X58" s="70">
        <v>0</v>
      </c>
      <c r="Y58" s="70">
        <v>0</v>
      </c>
      <c r="Z58" s="309"/>
      <c r="AA58" s="21"/>
      <c r="AR58" s="309"/>
      <c r="AS58" s="309"/>
      <c r="AT58" s="309"/>
    </row>
    <row r="59" spans="1:46" s="18" customFormat="1" ht="34.5" customHeight="1" x14ac:dyDescent="0.2">
      <c r="A59" s="232"/>
      <c r="B59" s="280"/>
      <c r="C59" s="281"/>
      <c r="D59" s="303" t="s">
        <v>210</v>
      </c>
      <c r="E59" s="247"/>
      <c r="F59" s="248"/>
      <c r="G59" s="223" t="s">
        <v>211</v>
      </c>
      <c r="H59" s="30" t="s">
        <v>201</v>
      </c>
      <c r="I59" s="85">
        <v>12</v>
      </c>
      <c r="J59" s="85">
        <f t="shared" si="1"/>
        <v>10</v>
      </c>
      <c r="K59" s="68">
        <f t="shared" si="2"/>
        <v>83.333333333333343</v>
      </c>
      <c r="L59" s="223" t="s">
        <v>202</v>
      </c>
      <c r="M59" s="224"/>
      <c r="N59" s="69">
        <v>0</v>
      </c>
      <c r="O59" s="69">
        <v>1</v>
      </c>
      <c r="P59" s="69">
        <v>3</v>
      </c>
      <c r="Q59" s="69">
        <v>3</v>
      </c>
      <c r="R59" s="69">
        <v>2</v>
      </c>
      <c r="S59" s="69">
        <v>1</v>
      </c>
      <c r="T59" s="70">
        <v>0</v>
      </c>
      <c r="U59" s="70">
        <v>0</v>
      </c>
      <c r="V59" s="70">
        <v>0</v>
      </c>
      <c r="W59" s="70">
        <v>0</v>
      </c>
      <c r="X59" s="70">
        <v>0</v>
      </c>
      <c r="Y59" s="70">
        <v>0</v>
      </c>
      <c r="Z59" s="308" t="s">
        <v>212</v>
      </c>
      <c r="AA59" s="21"/>
      <c r="AR59" s="308" t="s">
        <v>213</v>
      </c>
      <c r="AS59" s="284"/>
      <c r="AT59" s="284"/>
    </row>
    <row r="60" spans="1:46" s="18" customFormat="1" ht="34.5" customHeight="1" x14ac:dyDescent="0.2">
      <c r="A60" s="232"/>
      <c r="B60" s="280"/>
      <c r="C60" s="281"/>
      <c r="D60" s="304"/>
      <c r="E60" s="247"/>
      <c r="F60" s="248"/>
      <c r="G60" s="225"/>
      <c r="H60" s="30" t="s">
        <v>205</v>
      </c>
      <c r="I60" s="85">
        <v>0</v>
      </c>
      <c r="J60" s="85">
        <f t="shared" si="1"/>
        <v>0</v>
      </c>
      <c r="K60" s="68" t="e">
        <f t="shared" si="2"/>
        <v>#DIV/0!</v>
      </c>
      <c r="L60" s="225"/>
      <c r="M60" s="224"/>
      <c r="N60" s="69">
        <v>0</v>
      </c>
      <c r="O60" s="69">
        <v>0</v>
      </c>
      <c r="P60" s="69">
        <v>0</v>
      </c>
      <c r="Q60" s="69">
        <v>0</v>
      </c>
      <c r="R60" s="69">
        <v>0</v>
      </c>
      <c r="S60" s="69">
        <v>0</v>
      </c>
      <c r="T60" s="70">
        <v>0</v>
      </c>
      <c r="U60" s="70">
        <v>0</v>
      </c>
      <c r="V60" s="70">
        <v>0</v>
      </c>
      <c r="W60" s="70">
        <v>0</v>
      </c>
      <c r="X60" s="70">
        <v>0</v>
      </c>
      <c r="Y60" s="70">
        <v>0</v>
      </c>
      <c r="Z60" s="309"/>
      <c r="AA60" s="21"/>
      <c r="AR60" s="309"/>
      <c r="AS60" s="225"/>
      <c r="AT60" s="225"/>
    </row>
    <row r="61" spans="1:46" s="18" customFormat="1" ht="34.5" customHeight="1" x14ac:dyDescent="0.2">
      <c r="A61" s="232"/>
      <c r="B61" s="280"/>
      <c r="C61" s="281"/>
      <c r="D61" s="303" t="s">
        <v>214</v>
      </c>
      <c r="E61" s="247"/>
      <c r="F61" s="248"/>
      <c r="G61" s="223" t="s">
        <v>215</v>
      </c>
      <c r="H61" s="30" t="s">
        <v>216</v>
      </c>
      <c r="I61" s="85">
        <v>8</v>
      </c>
      <c r="J61" s="85">
        <f t="shared" si="1"/>
        <v>5</v>
      </c>
      <c r="K61" s="68">
        <f t="shared" si="2"/>
        <v>62.5</v>
      </c>
      <c r="L61" s="223" t="s">
        <v>202</v>
      </c>
      <c r="M61" s="224"/>
      <c r="N61" s="69">
        <v>0</v>
      </c>
      <c r="O61" s="69">
        <v>1</v>
      </c>
      <c r="P61" s="69">
        <v>1</v>
      </c>
      <c r="Q61" s="69">
        <v>1</v>
      </c>
      <c r="R61" s="69">
        <v>1</v>
      </c>
      <c r="S61" s="69">
        <v>1</v>
      </c>
      <c r="T61" s="70">
        <v>0</v>
      </c>
      <c r="U61" s="70">
        <v>0</v>
      </c>
      <c r="V61" s="70">
        <v>0</v>
      </c>
      <c r="W61" s="70">
        <v>0</v>
      </c>
      <c r="X61" s="70">
        <v>0</v>
      </c>
      <c r="Y61" s="70">
        <v>0</v>
      </c>
      <c r="Z61" s="308" t="s">
        <v>217</v>
      </c>
      <c r="AA61" s="21"/>
      <c r="AR61" s="308" t="s">
        <v>218</v>
      </c>
      <c r="AS61" s="308"/>
      <c r="AT61" s="308"/>
    </row>
    <row r="62" spans="1:46" s="18" customFormat="1" ht="34.5" customHeight="1" x14ac:dyDescent="0.2">
      <c r="A62" s="232"/>
      <c r="B62" s="280"/>
      <c r="C62" s="281"/>
      <c r="D62" s="304"/>
      <c r="E62" s="247"/>
      <c r="F62" s="248"/>
      <c r="G62" s="225"/>
      <c r="H62" s="30" t="s">
        <v>219</v>
      </c>
      <c r="I62" s="85">
        <v>627</v>
      </c>
      <c r="J62" s="85">
        <f t="shared" si="1"/>
        <v>454</v>
      </c>
      <c r="K62" s="68">
        <f t="shared" si="2"/>
        <v>72.408293460925037</v>
      </c>
      <c r="L62" s="225"/>
      <c r="M62" s="224"/>
      <c r="N62" s="69">
        <v>0</v>
      </c>
      <c r="O62" s="69">
        <v>78</v>
      </c>
      <c r="P62" s="69">
        <v>118</v>
      </c>
      <c r="Q62" s="69">
        <v>100</v>
      </c>
      <c r="R62" s="69">
        <v>78</v>
      </c>
      <c r="S62" s="69">
        <v>80</v>
      </c>
      <c r="T62" s="70">
        <v>0</v>
      </c>
      <c r="U62" s="70">
        <v>0</v>
      </c>
      <c r="V62" s="70">
        <v>0</v>
      </c>
      <c r="W62" s="70">
        <v>0</v>
      </c>
      <c r="X62" s="70">
        <v>0</v>
      </c>
      <c r="Y62" s="70">
        <v>0</v>
      </c>
      <c r="Z62" s="309"/>
      <c r="AA62" s="21"/>
      <c r="AR62" s="309"/>
      <c r="AS62" s="310"/>
      <c r="AT62" s="310"/>
    </row>
    <row r="63" spans="1:46" s="18" customFormat="1" ht="34.5" customHeight="1" x14ac:dyDescent="0.2">
      <c r="A63" s="232"/>
      <c r="B63" s="280"/>
      <c r="C63" s="281"/>
      <c r="D63" s="301" t="s">
        <v>220</v>
      </c>
      <c r="E63" s="247"/>
      <c r="F63" s="248"/>
      <c r="G63" s="223" t="s">
        <v>215</v>
      </c>
      <c r="H63" s="30" t="s">
        <v>216</v>
      </c>
      <c r="I63" s="85">
        <v>8</v>
      </c>
      <c r="J63" s="85">
        <f t="shared" si="1"/>
        <v>5</v>
      </c>
      <c r="K63" s="68">
        <f t="shared" si="2"/>
        <v>62.5</v>
      </c>
      <c r="L63" s="223" t="s">
        <v>202</v>
      </c>
      <c r="M63" s="224"/>
      <c r="N63" s="69">
        <v>0</v>
      </c>
      <c r="O63" s="69">
        <v>1</v>
      </c>
      <c r="P63" s="69">
        <v>1</v>
      </c>
      <c r="Q63" s="69">
        <v>1</v>
      </c>
      <c r="R63" s="69">
        <v>1</v>
      </c>
      <c r="S63" s="69">
        <v>1</v>
      </c>
      <c r="T63" s="30">
        <v>0</v>
      </c>
      <c r="U63" s="30">
        <v>0</v>
      </c>
      <c r="V63" s="70">
        <v>0</v>
      </c>
      <c r="W63" s="70">
        <v>0</v>
      </c>
      <c r="X63" s="70">
        <v>0</v>
      </c>
      <c r="Y63" s="70">
        <v>0</v>
      </c>
      <c r="Z63" s="308" t="s">
        <v>217</v>
      </c>
      <c r="AA63" s="21"/>
      <c r="AR63" s="308" t="s">
        <v>218</v>
      </c>
      <c r="AS63" s="307"/>
      <c r="AT63" s="300"/>
    </row>
    <row r="64" spans="1:46" s="18" customFormat="1" ht="34.5" customHeight="1" x14ac:dyDescent="0.2">
      <c r="A64" s="232"/>
      <c r="B64" s="280"/>
      <c r="C64" s="281"/>
      <c r="D64" s="302"/>
      <c r="E64" s="247"/>
      <c r="F64" s="248"/>
      <c r="G64" s="225"/>
      <c r="H64" s="30" t="s">
        <v>219</v>
      </c>
      <c r="I64" s="85">
        <v>627</v>
      </c>
      <c r="J64" s="85">
        <f t="shared" si="1"/>
        <v>454</v>
      </c>
      <c r="K64" s="68">
        <f t="shared" si="2"/>
        <v>72.408293460925037</v>
      </c>
      <c r="L64" s="225"/>
      <c r="M64" s="224"/>
      <c r="N64" s="69">
        <v>0</v>
      </c>
      <c r="O64" s="69">
        <v>78</v>
      </c>
      <c r="P64" s="69">
        <v>118</v>
      </c>
      <c r="Q64" s="69">
        <v>100</v>
      </c>
      <c r="R64" s="69">
        <v>78</v>
      </c>
      <c r="S64" s="69">
        <v>80</v>
      </c>
      <c r="T64" s="30">
        <v>0</v>
      </c>
      <c r="U64" s="30">
        <v>0</v>
      </c>
      <c r="V64" s="70">
        <v>0</v>
      </c>
      <c r="W64" s="70">
        <v>0</v>
      </c>
      <c r="X64" s="70">
        <v>0</v>
      </c>
      <c r="Y64" s="70">
        <v>0</v>
      </c>
      <c r="Z64" s="309"/>
      <c r="AA64" s="21"/>
      <c r="AR64" s="309"/>
      <c r="AS64" s="307"/>
      <c r="AT64" s="300"/>
    </row>
    <row r="65" spans="1:46" s="18" customFormat="1" ht="34.5" customHeight="1" x14ac:dyDescent="0.2">
      <c r="A65" s="232"/>
      <c r="B65" s="280"/>
      <c r="C65" s="281"/>
      <c r="D65" s="301" t="s">
        <v>221</v>
      </c>
      <c r="E65" s="247"/>
      <c r="F65" s="248"/>
      <c r="G65" s="223" t="s">
        <v>215</v>
      </c>
      <c r="H65" s="30" t="s">
        <v>222</v>
      </c>
      <c r="I65" s="85">
        <v>627</v>
      </c>
      <c r="J65" s="85">
        <v>358</v>
      </c>
      <c r="K65" s="68">
        <f t="shared" si="2"/>
        <v>57.097288676236047</v>
      </c>
      <c r="L65" s="223" t="s">
        <v>202</v>
      </c>
      <c r="M65" s="224"/>
      <c r="N65" s="69">
        <v>0</v>
      </c>
      <c r="O65" s="69">
        <v>0</v>
      </c>
      <c r="P65" s="69">
        <v>200</v>
      </c>
      <c r="Q65" s="69">
        <v>0</v>
      </c>
      <c r="R65" s="69">
        <v>78</v>
      </c>
      <c r="S65" s="69">
        <v>80</v>
      </c>
      <c r="T65" s="70">
        <v>0</v>
      </c>
      <c r="U65" s="70">
        <v>0</v>
      </c>
      <c r="V65" s="70">
        <v>0</v>
      </c>
      <c r="W65" s="70">
        <v>0</v>
      </c>
      <c r="X65" s="70">
        <v>0</v>
      </c>
      <c r="Y65" s="70">
        <v>0</v>
      </c>
      <c r="Z65" s="308" t="s">
        <v>223</v>
      </c>
      <c r="AA65" s="89"/>
      <c r="AB65" s="23"/>
      <c r="AC65" s="23"/>
      <c r="AD65" s="23"/>
      <c r="AE65" s="23"/>
      <c r="AF65" s="23"/>
      <c r="AG65" s="23"/>
      <c r="AH65" s="23"/>
      <c r="AI65" s="23"/>
      <c r="AJ65" s="23"/>
      <c r="AK65" s="23"/>
      <c r="AL65" s="23"/>
      <c r="AM65" s="23"/>
      <c r="AN65" s="23"/>
      <c r="AO65" s="23"/>
      <c r="AP65" s="23"/>
      <c r="AQ65" s="23"/>
      <c r="AR65" s="308" t="s">
        <v>224</v>
      </c>
      <c r="AS65" s="307"/>
      <c r="AT65" s="300"/>
    </row>
    <row r="66" spans="1:46" s="18" customFormat="1" ht="56.25" customHeight="1" x14ac:dyDescent="0.2">
      <c r="A66" s="232"/>
      <c r="B66" s="280"/>
      <c r="C66" s="281"/>
      <c r="D66" s="302"/>
      <c r="E66" s="247"/>
      <c r="F66" s="248"/>
      <c r="G66" s="225"/>
      <c r="H66" s="30" t="s">
        <v>205</v>
      </c>
      <c r="I66" s="85">
        <v>1</v>
      </c>
      <c r="J66" s="85">
        <v>1</v>
      </c>
      <c r="K66" s="68">
        <f t="shared" si="2"/>
        <v>100</v>
      </c>
      <c r="L66" s="225"/>
      <c r="M66" s="224"/>
      <c r="N66" s="69">
        <v>0</v>
      </c>
      <c r="O66" s="69">
        <v>0</v>
      </c>
      <c r="P66" s="69">
        <v>0</v>
      </c>
      <c r="Q66" s="69">
        <v>0</v>
      </c>
      <c r="R66" s="69">
        <v>0</v>
      </c>
      <c r="S66" s="69">
        <v>1</v>
      </c>
      <c r="T66" s="70">
        <v>0</v>
      </c>
      <c r="U66" s="70">
        <v>0</v>
      </c>
      <c r="V66" s="70">
        <v>0</v>
      </c>
      <c r="W66" s="70">
        <v>0</v>
      </c>
      <c r="X66" s="70">
        <v>0</v>
      </c>
      <c r="Y66" s="70">
        <v>0</v>
      </c>
      <c r="Z66" s="309"/>
      <c r="AA66" s="89"/>
      <c r="AB66" s="23"/>
      <c r="AC66" s="23"/>
      <c r="AD66" s="23"/>
      <c r="AE66" s="23"/>
      <c r="AF66" s="23"/>
      <c r="AG66" s="23"/>
      <c r="AH66" s="23"/>
      <c r="AI66" s="23"/>
      <c r="AJ66" s="23"/>
      <c r="AK66" s="23"/>
      <c r="AL66" s="23"/>
      <c r="AM66" s="23"/>
      <c r="AN66" s="23"/>
      <c r="AO66" s="23"/>
      <c r="AP66" s="23"/>
      <c r="AQ66" s="23"/>
      <c r="AR66" s="309"/>
      <c r="AS66" s="307"/>
      <c r="AT66" s="300"/>
    </row>
    <row r="67" spans="1:46" s="18" customFormat="1" ht="34.5" customHeight="1" x14ac:dyDescent="0.2">
      <c r="A67" s="232"/>
      <c r="B67" s="280"/>
      <c r="C67" s="281"/>
      <c r="D67" s="301" t="s">
        <v>225</v>
      </c>
      <c r="E67" s="247"/>
      <c r="F67" s="248"/>
      <c r="G67" s="223" t="s">
        <v>215</v>
      </c>
      <c r="H67" s="30" t="s">
        <v>201</v>
      </c>
      <c r="I67" s="85">
        <v>15</v>
      </c>
      <c r="J67" s="85">
        <v>9</v>
      </c>
      <c r="K67" s="68">
        <f t="shared" si="2"/>
        <v>60</v>
      </c>
      <c r="L67" s="223" t="s">
        <v>202</v>
      </c>
      <c r="M67" s="224"/>
      <c r="N67" s="69">
        <v>0</v>
      </c>
      <c r="O67" s="69">
        <v>0</v>
      </c>
      <c r="P67" s="69">
        <v>0</v>
      </c>
      <c r="Q67" s="69">
        <v>4</v>
      </c>
      <c r="R67" s="69">
        <v>1</v>
      </c>
      <c r="S67" s="69">
        <v>2</v>
      </c>
      <c r="T67" s="70">
        <v>0</v>
      </c>
      <c r="U67" s="70">
        <v>0</v>
      </c>
      <c r="V67" s="70">
        <v>0</v>
      </c>
      <c r="W67" s="70">
        <v>0</v>
      </c>
      <c r="X67" s="70">
        <v>0</v>
      </c>
      <c r="Y67" s="70">
        <v>0</v>
      </c>
      <c r="Z67" s="306" t="s">
        <v>226</v>
      </c>
      <c r="AA67" s="21"/>
      <c r="AR67" s="307" t="s">
        <v>227</v>
      </c>
      <c r="AS67" s="307"/>
      <c r="AT67" s="307"/>
    </row>
    <row r="68" spans="1:46" s="18" customFormat="1" ht="34.5" customHeight="1" x14ac:dyDescent="0.2">
      <c r="A68" s="232"/>
      <c r="B68" s="280"/>
      <c r="C68" s="281"/>
      <c r="D68" s="302"/>
      <c r="E68" s="247"/>
      <c r="F68" s="248"/>
      <c r="G68" s="225"/>
      <c r="H68" s="30" t="s">
        <v>205</v>
      </c>
      <c r="I68" s="85">
        <v>4</v>
      </c>
      <c r="J68" s="85">
        <v>3</v>
      </c>
      <c r="K68" s="68">
        <f t="shared" si="2"/>
        <v>75</v>
      </c>
      <c r="L68" s="225"/>
      <c r="M68" s="224"/>
      <c r="N68" s="69">
        <v>1</v>
      </c>
      <c r="O68" s="69">
        <v>1</v>
      </c>
      <c r="P68" s="69">
        <v>0</v>
      </c>
      <c r="Q68" s="69">
        <v>0</v>
      </c>
      <c r="R68" s="69">
        <v>0</v>
      </c>
      <c r="S68" s="69">
        <v>1</v>
      </c>
      <c r="T68" s="70">
        <v>0</v>
      </c>
      <c r="U68" s="70">
        <v>0</v>
      </c>
      <c r="V68" s="70">
        <v>0</v>
      </c>
      <c r="W68" s="70">
        <v>0</v>
      </c>
      <c r="X68" s="70">
        <v>0</v>
      </c>
      <c r="Y68" s="70">
        <v>0</v>
      </c>
      <c r="Z68" s="306"/>
      <c r="AA68" s="21"/>
      <c r="AR68" s="307"/>
      <c r="AS68" s="307"/>
      <c r="AT68" s="307"/>
    </row>
    <row r="69" spans="1:46" s="18" customFormat="1" ht="34.5" customHeight="1" x14ac:dyDescent="0.2">
      <c r="A69" s="232"/>
      <c r="B69" s="280"/>
      <c r="C69" s="281"/>
      <c r="D69" s="287" t="s">
        <v>228</v>
      </c>
      <c r="E69" s="247"/>
      <c r="F69" s="248"/>
      <c r="G69" s="223" t="s">
        <v>215</v>
      </c>
      <c r="H69" s="223" t="s">
        <v>222</v>
      </c>
      <c r="I69" s="223">
        <v>6</v>
      </c>
      <c r="J69" s="223">
        <v>3</v>
      </c>
      <c r="K69" s="289">
        <f>J69/I69*100</f>
        <v>50</v>
      </c>
      <c r="L69" s="223" t="s">
        <v>229</v>
      </c>
      <c r="M69" s="224"/>
      <c r="N69" s="285">
        <v>1</v>
      </c>
      <c r="O69" s="285">
        <v>1</v>
      </c>
      <c r="P69" s="285">
        <v>0</v>
      </c>
      <c r="Q69" s="285">
        <v>0</v>
      </c>
      <c r="R69" s="285">
        <v>1</v>
      </c>
      <c r="S69" s="285">
        <v>0</v>
      </c>
      <c r="T69" s="224">
        <v>0</v>
      </c>
      <c r="U69" s="224">
        <v>0</v>
      </c>
      <c r="V69" s="224">
        <v>0</v>
      </c>
      <c r="W69" s="224">
        <v>0</v>
      </c>
      <c r="X69" s="224">
        <v>0</v>
      </c>
      <c r="Y69" s="224">
        <v>0</v>
      </c>
      <c r="Z69" s="307" t="s">
        <v>230</v>
      </c>
      <c r="AA69" s="21"/>
      <c r="AR69" s="307" t="s">
        <v>231</v>
      </c>
      <c r="AS69" s="307"/>
      <c r="AT69" s="307"/>
    </row>
    <row r="70" spans="1:46" s="18" customFormat="1" ht="34.5" customHeight="1" x14ac:dyDescent="0.2">
      <c r="A70" s="232"/>
      <c r="B70" s="280"/>
      <c r="C70" s="281"/>
      <c r="D70" s="288"/>
      <c r="E70" s="247"/>
      <c r="F70" s="248"/>
      <c r="G70" s="225"/>
      <c r="H70" s="225"/>
      <c r="I70" s="225"/>
      <c r="J70" s="225"/>
      <c r="K70" s="290"/>
      <c r="L70" s="225"/>
      <c r="M70" s="224"/>
      <c r="N70" s="286"/>
      <c r="O70" s="286"/>
      <c r="P70" s="286"/>
      <c r="Q70" s="286"/>
      <c r="R70" s="286"/>
      <c r="S70" s="286"/>
      <c r="T70" s="225"/>
      <c r="U70" s="225"/>
      <c r="V70" s="225"/>
      <c r="W70" s="225"/>
      <c r="X70" s="225"/>
      <c r="Y70" s="225"/>
      <c r="Z70" s="307"/>
      <c r="AA70" s="21"/>
      <c r="AR70" s="307"/>
      <c r="AS70" s="307"/>
      <c r="AT70" s="307"/>
    </row>
    <row r="71" spans="1:46" s="18" customFormat="1" ht="34.5" customHeight="1" x14ac:dyDescent="0.2">
      <c r="A71" s="232"/>
      <c r="B71" s="280"/>
      <c r="C71" s="281"/>
      <c r="D71" s="303" t="s">
        <v>232</v>
      </c>
      <c r="E71" s="247"/>
      <c r="F71" s="248"/>
      <c r="G71" s="223" t="s">
        <v>233</v>
      </c>
      <c r="H71" s="30" t="s">
        <v>222</v>
      </c>
      <c r="I71" s="85">
        <v>13</v>
      </c>
      <c r="J71" s="85">
        <f>SUM(N71:Y71)</f>
        <v>6</v>
      </c>
      <c r="K71" s="68">
        <f t="shared" si="2"/>
        <v>46.153846153846153</v>
      </c>
      <c r="L71" s="223" t="s">
        <v>202</v>
      </c>
      <c r="M71" s="224"/>
      <c r="N71" s="69">
        <v>1</v>
      </c>
      <c r="O71" s="69">
        <v>1</v>
      </c>
      <c r="P71" s="69">
        <v>1</v>
      </c>
      <c r="Q71" s="69">
        <v>2</v>
      </c>
      <c r="R71" s="69">
        <v>0</v>
      </c>
      <c r="S71" s="69">
        <v>1</v>
      </c>
      <c r="T71" s="70">
        <v>0</v>
      </c>
      <c r="U71" s="70">
        <v>0</v>
      </c>
      <c r="V71" s="70">
        <v>0</v>
      </c>
      <c r="W71" s="70">
        <v>0</v>
      </c>
      <c r="X71" s="70">
        <v>0</v>
      </c>
      <c r="Y71" s="70">
        <v>0</v>
      </c>
      <c r="Z71" s="305" t="s">
        <v>234</v>
      </c>
      <c r="AA71" s="21"/>
      <c r="AR71" s="305" t="s">
        <v>235</v>
      </c>
      <c r="AS71" s="300"/>
      <c r="AT71" s="300"/>
    </row>
    <row r="72" spans="1:46" s="18" customFormat="1" ht="34.5" customHeight="1" x14ac:dyDescent="0.2">
      <c r="A72" s="232"/>
      <c r="B72" s="280"/>
      <c r="C72" s="281"/>
      <c r="D72" s="304"/>
      <c r="E72" s="247"/>
      <c r="F72" s="248"/>
      <c r="G72" s="225"/>
      <c r="H72" s="30" t="s">
        <v>205</v>
      </c>
      <c r="I72" s="85">
        <v>208</v>
      </c>
      <c r="J72" s="85">
        <f>SUM(N72:Y72)</f>
        <v>57</v>
      </c>
      <c r="K72" s="68">
        <f t="shared" si="2"/>
        <v>27.403846153846157</v>
      </c>
      <c r="L72" s="225"/>
      <c r="M72" s="224"/>
      <c r="N72" s="69">
        <v>11</v>
      </c>
      <c r="O72" s="69">
        <v>11</v>
      </c>
      <c r="P72" s="69">
        <v>11</v>
      </c>
      <c r="Q72" s="69">
        <v>16</v>
      </c>
      <c r="R72" s="37">
        <v>0</v>
      </c>
      <c r="S72" s="37">
        <v>8</v>
      </c>
      <c r="T72" s="70">
        <v>0</v>
      </c>
      <c r="U72" s="70">
        <v>0</v>
      </c>
      <c r="V72" s="70">
        <v>0</v>
      </c>
      <c r="W72" s="70">
        <v>0</v>
      </c>
      <c r="X72" s="70">
        <v>0</v>
      </c>
      <c r="Y72" s="70">
        <v>0</v>
      </c>
      <c r="Z72" s="306"/>
      <c r="AA72" s="21"/>
      <c r="AR72" s="306"/>
      <c r="AS72" s="300"/>
      <c r="AT72" s="300"/>
    </row>
    <row r="73" spans="1:46" s="18" customFormat="1" ht="34.5" customHeight="1" x14ac:dyDescent="0.2">
      <c r="A73" s="232"/>
      <c r="B73" s="280"/>
      <c r="C73" s="281"/>
      <c r="D73" s="301" t="s">
        <v>236</v>
      </c>
      <c r="E73" s="247"/>
      <c r="F73" s="248"/>
      <c r="G73" s="223" t="s">
        <v>237</v>
      </c>
      <c r="H73" s="30" t="s">
        <v>222</v>
      </c>
      <c r="I73" s="85">
        <v>6</v>
      </c>
      <c r="J73" s="85">
        <f>SUM(N73:Y73)</f>
        <v>6</v>
      </c>
      <c r="K73" s="68">
        <f t="shared" si="2"/>
        <v>100</v>
      </c>
      <c r="L73" s="223" t="s">
        <v>202</v>
      </c>
      <c r="M73" s="224"/>
      <c r="N73" s="72">
        <v>0</v>
      </c>
      <c r="O73" s="72">
        <v>0</v>
      </c>
      <c r="P73" s="100">
        <v>0</v>
      </c>
      <c r="Q73" s="72">
        <v>1</v>
      </c>
      <c r="R73" s="72">
        <v>0</v>
      </c>
      <c r="S73" s="72">
        <v>5</v>
      </c>
      <c r="T73" s="70">
        <v>0</v>
      </c>
      <c r="U73" s="70">
        <v>0</v>
      </c>
      <c r="V73" s="70">
        <v>0</v>
      </c>
      <c r="W73" s="70">
        <v>0</v>
      </c>
      <c r="X73" s="70">
        <v>0</v>
      </c>
      <c r="Y73" s="70">
        <v>0</v>
      </c>
      <c r="Z73" s="248" t="s">
        <v>238</v>
      </c>
      <c r="AA73" s="89"/>
      <c r="AB73" s="23"/>
      <c r="AC73" s="23"/>
      <c r="AD73" s="23"/>
      <c r="AE73" s="23"/>
      <c r="AF73" s="23"/>
      <c r="AG73" s="23"/>
      <c r="AH73" s="23"/>
      <c r="AI73" s="23"/>
      <c r="AJ73" s="23"/>
      <c r="AK73" s="23"/>
      <c r="AL73" s="23"/>
      <c r="AM73" s="23"/>
      <c r="AN73" s="23"/>
      <c r="AO73" s="23"/>
      <c r="AP73" s="23"/>
      <c r="AQ73" s="23"/>
      <c r="AR73" s="300" t="s">
        <v>239</v>
      </c>
      <c r="AS73" s="300"/>
      <c r="AT73" s="300"/>
    </row>
    <row r="74" spans="1:46" s="18" customFormat="1" ht="43.5" customHeight="1" x14ac:dyDescent="0.2">
      <c r="A74" s="232"/>
      <c r="B74" s="280"/>
      <c r="C74" s="281"/>
      <c r="D74" s="302"/>
      <c r="E74" s="247"/>
      <c r="F74" s="248"/>
      <c r="G74" s="225"/>
      <c r="H74" s="30" t="s">
        <v>205</v>
      </c>
      <c r="I74" s="85">
        <v>727</v>
      </c>
      <c r="J74" s="85">
        <f>SUM(N74:Y74)</f>
        <v>680</v>
      </c>
      <c r="K74" s="68">
        <f t="shared" si="2"/>
        <v>93.535075653370015</v>
      </c>
      <c r="L74" s="225"/>
      <c r="M74" s="224"/>
      <c r="N74" s="69">
        <v>0</v>
      </c>
      <c r="O74" s="69">
        <v>0</v>
      </c>
      <c r="P74" s="37">
        <v>0</v>
      </c>
      <c r="Q74" s="69">
        <v>50</v>
      </c>
      <c r="R74" s="69">
        <v>0</v>
      </c>
      <c r="S74" s="69">
        <v>630</v>
      </c>
      <c r="T74" s="70">
        <v>0</v>
      </c>
      <c r="U74" s="70">
        <v>0</v>
      </c>
      <c r="V74" s="70">
        <v>0</v>
      </c>
      <c r="W74" s="70">
        <v>0</v>
      </c>
      <c r="X74" s="70">
        <v>0</v>
      </c>
      <c r="Y74" s="70">
        <v>0</v>
      </c>
      <c r="Z74" s="248"/>
      <c r="AA74" s="89"/>
      <c r="AB74" s="23"/>
      <c r="AC74" s="23"/>
      <c r="AD74" s="23"/>
      <c r="AE74" s="23"/>
      <c r="AF74" s="23"/>
      <c r="AG74" s="23"/>
      <c r="AH74" s="23"/>
      <c r="AI74" s="23"/>
      <c r="AJ74" s="23"/>
      <c r="AK74" s="23"/>
      <c r="AL74" s="23"/>
      <c r="AM74" s="23"/>
      <c r="AN74" s="23"/>
      <c r="AO74" s="23"/>
      <c r="AP74" s="23"/>
      <c r="AQ74" s="23"/>
      <c r="AR74" s="300"/>
      <c r="AS74" s="300"/>
      <c r="AT74" s="300"/>
    </row>
    <row r="75" spans="1:46" s="18" customFormat="1" ht="34.5" customHeight="1" x14ac:dyDescent="0.2">
      <c r="D75" s="20"/>
      <c r="E75" s="20"/>
      <c r="F75" s="20"/>
      <c r="G75" s="20"/>
      <c r="AA75" s="21"/>
    </row>
    <row r="76" spans="1:46" s="18" customFormat="1" ht="64.5" customHeight="1" x14ac:dyDescent="0.2">
      <c r="A76" s="291" t="s">
        <v>187</v>
      </c>
      <c r="B76" s="297" t="s">
        <v>188</v>
      </c>
      <c r="C76" s="90"/>
      <c r="D76" s="53" t="s">
        <v>242</v>
      </c>
      <c r="E76" s="233" t="s">
        <v>189</v>
      </c>
      <c r="F76" s="85" t="s">
        <v>190</v>
      </c>
      <c r="G76" s="54" t="s">
        <v>191</v>
      </c>
      <c r="H76" s="54" t="s">
        <v>243</v>
      </c>
      <c r="I76" s="90">
        <v>4</v>
      </c>
      <c r="J76" s="90">
        <v>4</v>
      </c>
      <c r="K76" s="55">
        <v>1</v>
      </c>
      <c r="L76" s="56" t="s">
        <v>244</v>
      </c>
      <c r="M76" s="294" t="s">
        <v>51</v>
      </c>
      <c r="N76" s="63"/>
      <c r="O76" s="63"/>
      <c r="P76" s="64">
        <v>0.3387</v>
      </c>
      <c r="Q76" s="63"/>
      <c r="R76" s="63"/>
      <c r="S76" s="64">
        <v>0.65529999999999999</v>
      </c>
      <c r="T76" s="90"/>
      <c r="U76" s="90"/>
      <c r="V76" s="58"/>
      <c r="W76" s="90"/>
      <c r="X76" s="90"/>
      <c r="Y76" s="58"/>
      <c r="Z76" s="59" t="s">
        <v>245</v>
      </c>
      <c r="AA76" s="89"/>
      <c r="AB76" s="90"/>
      <c r="AC76" s="90"/>
      <c r="AD76" s="90"/>
      <c r="AE76" s="90"/>
      <c r="AF76" s="90"/>
      <c r="AG76" s="90"/>
      <c r="AH76" s="90"/>
      <c r="AI76" s="90"/>
      <c r="AJ76" s="90"/>
      <c r="AK76" s="90"/>
      <c r="AL76" s="90"/>
      <c r="AM76" s="90"/>
      <c r="AN76" s="90"/>
      <c r="AO76" s="90"/>
      <c r="AP76" s="90"/>
      <c r="AQ76" s="90"/>
      <c r="AR76" s="59" t="s">
        <v>246</v>
      </c>
      <c r="AS76" s="59"/>
      <c r="AT76" s="59"/>
    </row>
    <row r="77" spans="1:46" s="18" customFormat="1" ht="99" customHeight="1" x14ac:dyDescent="0.2">
      <c r="A77" s="292"/>
      <c r="B77" s="298"/>
      <c r="C77" s="23"/>
      <c r="D77" s="53" t="s">
        <v>247</v>
      </c>
      <c r="E77" s="234"/>
      <c r="F77" s="85" t="s">
        <v>248</v>
      </c>
      <c r="G77" s="54" t="s">
        <v>249</v>
      </c>
      <c r="H77" s="54" t="s">
        <v>250</v>
      </c>
      <c r="I77" s="90">
        <v>6</v>
      </c>
      <c r="J77" s="90">
        <v>6</v>
      </c>
      <c r="K77" s="55">
        <v>1</v>
      </c>
      <c r="L77" s="57" t="s">
        <v>251</v>
      </c>
      <c r="M77" s="295"/>
      <c r="N77" s="65">
        <v>0.81556769737722057</v>
      </c>
      <c r="O77" s="65">
        <v>0.87583506529466382</v>
      </c>
      <c r="P77" s="65">
        <v>0.80230512166317847</v>
      </c>
      <c r="Q77" s="65">
        <v>0.82924575497118291</v>
      </c>
      <c r="R77" s="65">
        <v>0.9998240948700029</v>
      </c>
      <c r="S77" s="65">
        <v>1</v>
      </c>
      <c r="T77" s="60"/>
      <c r="U77" s="60"/>
      <c r="V77" s="60"/>
      <c r="W77" s="60"/>
      <c r="X77" s="60"/>
      <c r="Y77" s="60"/>
      <c r="Z77" s="61" t="s">
        <v>252</v>
      </c>
      <c r="AA77" s="59"/>
      <c r="AB77" s="61"/>
      <c r="AC77" s="61"/>
      <c r="AD77" s="61"/>
      <c r="AE77" s="61"/>
      <c r="AF77" s="61"/>
      <c r="AG77" s="61"/>
      <c r="AH77" s="61"/>
      <c r="AI77" s="61"/>
      <c r="AJ77" s="61"/>
      <c r="AK77" s="61"/>
      <c r="AL77" s="61"/>
      <c r="AM77" s="61"/>
      <c r="AN77" s="61"/>
      <c r="AO77" s="61"/>
      <c r="AP77" s="61"/>
      <c r="AQ77" s="61"/>
      <c r="AR77" s="61" t="s">
        <v>253</v>
      </c>
      <c r="AS77" s="62"/>
      <c r="AT77" s="62"/>
    </row>
    <row r="78" spans="1:46" s="18" customFormat="1" ht="122.25" customHeight="1" x14ac:dyDescent="0.2">
      <c r="A78" s="292"/>
      <c r="B78" s="298"/>
      <c r="C78" s="23"/>
      <c r="D78" s="53" t="s">
        <v>247</v>
      </c>
      <c r="E78" s="234"/>
      <c r="F78" s="85" t="s">
        <v>248</v>
      </c>
      <c r="G78" s="54" t="s">
        <v>249</v>
      </c>
      <c r="H78" s="54" t="s">
        <v>254</v>
      </c>
      <c r="I78" s="90">
        <v>6</v>
      </c>
      <c r="J78" s="90">
        <v>6</v>
      </c>
      <c r="K78" s="55">
        <v>1</v>
      </c>
      <c r="L78" s="57" t="s">
        <v>251</v>
      </c>
      <c r="M78" s="295"/>
      <c r="N78" s="65">
        <v>0.34900908586013485</v>
      </c>
      <c r="O78" s="65">
        <v>0.84871683860987002</v>
      </c>
      <c r="P78" s="65">
        <v>0.6039908949530991</v>
      </c>
      <c r="Q78" s="65">
        <v>0.77322170178369021</v>
      </c>
      <c r="R78" s="65">
        <v>0.82667222496881609</v>
      </c>
      <c r="S78" s="65">
        <v>0.30642266899325238</v>
      </c>
      <c r="T78" s="60"/>
      <c r="U78" s="60"/>
      <c r="V78" s="60"/>
      <c r="W78" s="60"/>
      <c r="X78" s="60"/>
      <c r="Y78" s="60"/>
      <c r="Z78" s="95" t="s">
        <v>252</v>
      </c>
      <c r="AA78" s="95"/>
      <c r="AB78" s="95"/>
      <c r="AC78" s="95"/>
      <c r="AD78" s="95"/>
      <c r="AE78" s="95"/>
      <c r="AF78" s="95"/>
      <c r="AG78" s="95"/>
      <c r="AH78" s="95"/>
      <c r="AI78" s="95"/>
      <c r="AJ78" s="95"/>
      <c r="AK78" s="95"/>
      <c r="AL78" s="95"/>
      <c r="AM78" s="95"/>
      <c r="AN78" s="95"/>
      <c r="AO78" s="95"/>
      <c r="AP78" s="95"/>
      <c r="AQ78" s="95"/>
      <c r="AR78" s="95" t="s">
        <v>253</v>
      </c>
      <c r="AS78" s="62"/>
      <c r="AT78" s="62"/>
    </row>
    <row r="79" spans="1:46" s="18" customFormat="1" ht="85.5" customHeight="1" x14ac:dyDescent="0.2">
      <c r="A79" s="293"/>
      <c r="B79" s="299"/>
      <c r="C79" s="23"/>
      <c r="D79" s="53" t="s">
        <v>255</v>
      </c>
      <c r="E79" s="241"/>
      <c r="F79" s="85" t="s">
        <v>192</v>
      </c>
      <c r="G79" s="54" t="s">
        <v>193</v>
      </c>
      <c r="H79" s="54" t="s">
        <v>256</v>
      </c>
      <c r="I79" s="90">
        <v>72</v>
      </c>
      <c r="J79" s="90">
        <v>72</v>
      </c>
      <c r="K79" s="55">
        <v>0.5</v>
      </c>
      <c r="L79" s="57" t="s">
        <v>257</v>
      </c>
      <c r="M79" s="296"/>
      <c r="N79" s="66">
        <v>6</v>
      </c>
      <c r="O79" s="66">
        <v>6</v>
      </c>
      <c r="P79" s="66">
        <v>6</v>
      </c>
      <c r="Q79" s="66">
        <v>6</v>
      </c>
      <c r="R79" s="66">
        <v>6</v>
      </c>
      <c r="S79" s="66">
        <v>6</v>
      </c>
      <c r="T79" s="60"/>
      <c r="U79" s="60"/>
      <c r="V79" s="60"/>
      <c r="W79" s="60"/>
      <c r="X79" s="60"/>
      <c r="Y79" s="60"/>
      <c r="Z79" s="61" t="s">
        <v>258</v>
      </c>
      <c r="AA79" s="59"/>
      <c r="AB79" s="61"/>
      <c r="AC79" s="61"/>
      <c r="AD79" s="61"/>
      <c r="AE79" s="61"/>
      <c r="AF79" s="61"/>
      <c r="AG79" s="61"/>
      <c r="AH79" s="61"/>
      <c r="AI79" s="61"/>
      <c r="AJ79" s="61"/>
      <c r="AK79" s="61"/>
      <c r="AL79" s="61"/>
      <c r="AM79" s="61"/>
      <c r="AN79" s="61"/>
      <c r="AO79" s="61"/>
      <c r="AP79" s="61"/>
      <c r="AQ79" s="61"/>
      <c r="AR79" s="61" t="s">
        <v>258</v>
      </c>
      <c r="AS79" s="23"/>
      <c r="AT79" s="23"/>
    </row>
  </sheetData>
  <mergeCells count="208">
    <mergeCell ref="C13:C15"/>
    <mergeCell ref="E13:E15"/>
    <mergeCell ref="F13:F15"/>
    <mergeCell ref="G13:G15"/>
    <mergeCell ref="M13:M15"/>
    <mergeCell ref="D14:D15"/>
    <mergeCell ref="H14:H15"/>
    <mergeCell ref="A1:G1"/>
    <mergeCell ref="M1:AT5"/>
    <mergeCell ref="A2:A9"/>
    <mergeCell ref="B2:B5"/>
    <mergeCell ref="D2:G5"/>
    <mergeCell ref="H5:L5"/>
    <mergeCell ref="B6:AT8"/>
    <mergeCell ref="B9:AT9"/>
    <mergeCell ref="B12:AQ12"/>
    <mergeCell ref="AS14:AS15"/>
    <mergeCell ref="AT14:AT15"/>
    <mergeCell ref="B16:AQ16"/>
    <mergeCell ref="A17:A18"/>
    <mergeCell ref="B17:B18"/>
    <mergeCell ref="C17:C18"/>
    <mergeCell ref="E17:E18"/>
    <mergeCell ref="F17:F18"/>
    <mergeCell ref="L17:L18"/>
    <mergeCell ref="M17:M18"/>
    <mergeCell ref="P14:P15"/>
    <mergeCell ref="Q14:Q15"/>
    <mergeCell ref="R14:R15"/>
    <mergeCell ref="S14:S15"/>
    <mergeCell ref="Z14:Z15"/>
    <mergeCell ref="AR14:AR15"/>
    <mergeCell ref="I14:I15"/>
    <mergeCell ref="J14:J15"/>
    <mergeCell ref="K14:K15"/>
    <mergeCell ref="L14:L15"/>
    <mergeCell ref="N14:N15"/>
    <mergeCell ref="O14:O15"/>
    <mergeCell ref="A13:A15"/>
    <mergeCell ref="B13:B15"/>
    <mergeCell ref="B24:Z24"/>
    <mergeCell ref="A25:A29"/>
    <mergeCell ref="B25:B29"/>
    <mergeCell ref="E25:E29"/>
    <mergeCell ref="F25:F29"/>
    <mergeCell ref="G25:G29"/>
    <mergeCell ref="M25:M29"/>
    <mergeCell ref="B19:AQ19"/>
    <mergeCell ref="A22:A23"/>
    <mergeCell ref="B22:B23"/>
    <mergeCell ref="E22:E23"/>
    <mergeCell ref="F22:F23"/>
    <mergeCell ref="G22:G23"/>
    <mergeCell ref="M22:M23"/>
    <mergeCell ref="B35:AB35"/>
    <mergeCell ref="A36:A37"/>
    <mergeCell ref="B36:B37"/>
    <mergeCell ref="E36:E37"/>
    <mergeCell ref="F36:F37"/>
    <mergeCell ref="G36:G37"/>
    <mergeCell ref="M36:M37"/>
    <mergeCell ref="B30:Z30"/>
    <mergeCell ref="A31:A34"/>
    <mergeCell ref="B31:B34"/>
    <mergeCell ref="E31:E34"/>
    <mergeCell ref="F31:F34"/>
    <mergeCell ref="G31:G34"/>
    <mergeCell ref="M31:M34"/>
    <mergeCell ref="B38:Z38"/>
    <mergeCell ref="A39:A41"/>
    <mergeCell ref="B39:B41"/>
    <mergeCell ref="C39:C41"/>
    <mergeCell ref="D39:D40"/>
    <mergeCell ref="E39:E41"/>
    <mergeCell ref="F39:F40"/>
    <mergeCell ref="G39:G40"/>
    <mergeCell ref="H39:H40"/>
    <mergeCell ref="I39:I40"/>
    <mergeCell ref="S39:S40"/>
    <mergeCell ref="T39:T40"/>
    <mergeCell ref="U39:U40"/>
    <mergeCell ref="J39:J40"/>
    <mergeCell ref="K39:K40"/>
    <mergeCell ref="L39:L40"/>
    <mergeCell ref="M39:M41"/>
    <mergeCell ref="N39:N40"/>
    <mergeCell ref="O39:O40"/>
    <mergeCell ref="A51:A52"/>
    <mergeCell ref="B51:B52"/>
    <mergeCell ref="E51:E52"/>
    <mergeCell ref="F51:F52"/>
    <mergeCell ref="G51:G52"/>
    <mergeCell ref="M51:M52"/>
    <mergeCell ref="AS39:AS40"/>
    <mergeCell ref="AT39:AT40"/>
    <mergeCell ref="A42:AT42"/>
    <mergeCell ref="A43:A49"/>
    <mergeCell ref="B43:B49"/>
    <mergeCell ref="E43:E49"/>
    <mergeCell ref="F43:F49"/>
    <mergeCell ref="G43:G49"/>
    <mergeCell ref="M43:M49"/>
    <mergeCell ref="V39:V40"/>
    <mergeCell ref="W39:W40"/>
    <mergeCell ref="X39:X40"/>
    <mergeCell ref="Y39:Y40"/>
    <mergeCell ref="Z39:Z40"/>
    <mergeCell ref="AR39:AR40"/>
    <mergeCell ref="P39:P40"/>
    <mergeCell ref="Q39:Q40"/>
    <mergeCell ref="R39:R40"/>
    <mergeCell ref="A54:XFD54"/>
    <mergeCell ref="A55:A74"/>
    <mergeCell ref="B55:B74"/>
    <mergeCell ref="C55:C74"/>
    <mergeCell ref="D55:D56"/>
    <mergeCell ref="E55:E74"/>
    <mergeCell ref="F55:F74"/>
    <mergeCell ref="G55:G56"/>
    <mergeCell ref="L55:L56"/>
    <mergeCell ref="M55:M74"/>
    <mergeCell ref="AT57:AT58"/>
    <mergeCell ref="D59:D60"/>
    <mergeCell ref="G59:G60"/>
    <mergeCell ref="L59:L60"/>
    <mergeCell ref="Z59:Z60"/>
    <mergeCell ref="AR59:AR60"/>
    <mergeCell ref="AS59:AS60"/>
    <mergeCell ref="AT59:AT60"/>
    <mergeCell ref="Z55:Z56"/>
    <mergeCell ref="AR55:AR56"/>
    <mergeCell ref="AS55:AS56"/>
    <mergeCell ref="AT55:AT56"/>
    <mergeCell ref="D57:D58"/>
    <mergeCell ref="G57:G58"/>
    <mergeCell ref="AT69:AT70"/>
    <mergeCell ref="L57:L58"/>
    <mergeCell ref="Z57:Z58"/>
    <mergeCell ref="AR57:AR58"/>
    <mergeCell ref="AS57:AS58"/>
    <mergeCell ref="AT61:AT62"/>
    <mergeCell ref="D63:D64"/>
    <mergeCell ref="G63:G64"/>
    <mergeCell ref="L63:L64"/>
    <mergeCell ref="Z63:Z64"/>
    <mergeCell ref="AR63:AR64"/>
    <mergeCell ref="AS63:AS64"/>
    <mergeCell ref="AT63:AT64"/>
    <mergeCell ref="D61:D62"/>
    <mergeCell ref="G61:G62"/>
    <mergeCell ref="L61:L62"/>
    <mergeCell ref="Z61:Z62"/>
    <mergeCell ref="AR61:AR62"/>
    <mergeCell ref="AS61:AS62"/>
    <mergeCell ref="D69:D70"/>
    <mergeCell ref="G69:G70"/>
    <mergeCell ref="H69:H70"/>
    <mergeCell ref="I69:I70"/>
    <mergeCell ref="J69:J70"/>
    <mergeCell ref="K69:K70"/>
    <mergeCell ref="AT65:AT66"/>
    <mergeCell ref="D67:D68"/>
    <mergeCell ref="G67:G68"/>
    <mergeCell ref="L67:L68"/>
    <mergeCell ref="Z67:Z68"/>
    <mergeCell ref="AR67:AR68"/>
    <mergeCell ref="AS67:AS68"/>
    <mergeCell ref="AT67:AT68"/>
    <mergeCell ref="D65:D66"/>
    <mergeCell ref="G65:G66"/>
    <mergeCell ref="L65:L66"/>
    <mergeCell ref="Z65:Z66"/>
    <mergeCell ref="AR65:AR66"/>
    <mergeCell ref="AS65:AS66"/>
    <mergeCell ref="Y69:Y70"/>
    <mergeCell ref="Z69:Z70"/>
    <mergeCell ref="AR69:AR70"/>
    <mergeCell ref="AS69:AS70"/>
    <mergeCell ref="S69:S70"/>
    <mergeCell ref="T69:T70"/>
    <mergeCell ref="U69:U70"/>
    <mergeCell ref="V69:V70"/>
    <mergeCell ref="W69:W70"/>
    <mergeCell ref="X69:X70"/>
    <mergeCell ref="L69:L70"/>
    <mergeCell ref="N69:N70"/>
    <mergeCell ref="O69:O70"/>
    <mergeCell ref="P69:P70"/>
    <mergeCell ref="Q69:Q70"/>
    <mergeCell ref="R69:R70"/>
    <mergeCell ref="A76:A79"/>
    <mergeCell ref="B76:B79"/>
    <mergeCell ref="E76:E79"/>
    <mergeCell ref="M76:M79"/>
    <mergeCell ref="AS71:AS72"/>
    <mergeCell ref="AT71:AT72"/>
    <mergeCell ref="D73:D74"/>
    <mergeCell ref="G73:G74"/>
    <mergeCell ref="L73:L74"/>
    <mergeCell ref="Z73:Z74"/>
    <mergeCell ref="AR73:AR74"/>
    <mergeCell ref="AS73:AS74"/>
    <mergeCell ref="AT73:AT74"/>
    <mergeCell ref="D71:D72"/>
    <mergeCell ref="G71:G72"/>
    <mergeCell ref="L71:L72"/>
    <mergeCell ref="Z71:Z72"/>
    <mergeCell ref="AR71:AR72"/>
  </mergeCells>
  <hyperlinks>
    <hyperlink ref="L39" r:id="rId1"/>
  </hyperlinks>
  <pageMargins left="0.7" right="0.7" top="0.75" bottom="0.75" header="0.3" footer="0.3"/>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0"/>
  <sheetViews>
    <sheetView zoomScale="118" zoomScaleNormal="118" workbookViewId="0">
      <selection activeCell="A2" sqref="A2:A4"/>
    </sheetView>
  </sheetViews>
  <sheetFormatPr baseColWidth="10" defaultRowHeight="15" x14ac:dyDescent="0.25"/>
  <cols>
    <col min="1" max="1" width="13.85546875" customWidth="1"/>
    <col min="2" max="2" width="18.42578125" customWidth="1"/>
    <col min="3" max="3" width="14.42578125" customWidth="1"/>
    <col min="4" max="4" width="13.42578125" customWidth="1"/>
    <col min="5" max="6" width="15.85546875" customWidth="1"/>
    <col min="7" max="8" width="9.5703125" hidden="1" customWidth="1"/>
    <col min="9" max="9" width="8.7109375" customWidth="1"/>
    <col min="10" max="21" width="9.5703125" hidden="1" customWidth="1"/>
    <col min="22" max="22" width="50" bestFit="1" customWidth="1"/>
    <col min="23" max="39" width="9.5703125" hidden="1" customWidth="1"/>
    <col min="40" max="40" width="49.28515625" bestFit="1" customWidth="1"/>
  </cols>
  <sheetData>
    <row r="1" spans="1:40" s="104" customFormat="1" ht="46.5" customHeight="1" x14ac:dyDescent="0.2">
      <c r="A1" s="101" t="s">
        <v>8</v>
      </c>
      <c r="B1" s="101" t="s">
        <v>9</v>
      </c>
      <c r="C1" s="101" t="s">
        <v>10</v>
      </c>
      <c r="D1" s="102" t="s">
        <v>12</v>
      </c>
      <c r="E1" s="102" t="s">
        <v>13</v>
      </c>
      <c r="F1" s="102" t="s">
        <v>14</v>
      </c>
      <c r="G1" s="101" t="s">
        <v>16</v>
      </c>
      <c r="H1" s="101" t="s">
        <v>17</v>
      </c>
      <c r="I1" s="101" t="s">
        <v>18</v>
      </c>
      <c r="J1" s="101" t="s">
        <v>21</v>
      </c>
      <c r="K1" s="101" t="s">
        <v>22</v>
      </c>
      <c r="L1" s="101" t="s">
        <v>23</v>
      </c>
      <c r="M1" s="101" t="s">
        <v>24</v>
      </c>
      <c r="N1" s="101" t="s">
        <v>25</v>
      </c>
      <c r="O1" s="101" t="s">
        <v>26</v>
      </c>
      <c r="P1" s="101" t="s">
        <v>27</v>
      </c>
      <c r="Q1" s="101" t="s">
        <v>28</v>
      </c>
      <c r="R1" s="101" t="s">
        <v>29</v>
      </c>
      <c r="S1" s="101" t="s">
        <v>30</v>
      </c>
      <c r="T1" s="101" t="s">
        <v>31</v>
      </c>
      <c r="U1" s="101" t="s">
        <v>32</v>
      </c>
      <c r="V1" s="101" t="s">
        <v>33</v>
      </c>
      <c r="W1" s="101" t="s">
        <v>21</v>
      </c>
      <c r="X1" s="101" t="s">
        <v>22</v>
      </c>
      <c r="Y1" s="101" t="s">
        <v>23</v>
      </c>
      <c r="Z1" s="101" t="s">
        <v>24</v>
      </c>
      <c r="AA1" s="101" t="s">
        <v>25</v>
      </c>
      <c r="AB1" s="101" t="s">
        <v>26</v>
      </c>
      <c r="AC1" s="101" t="s">
        <v>27</v>
      </c>
      <c r="AD1" s="101" t="s">
        <v>28</v>
      </c>
      <c r="AE1" s="101" t="s">
        <v>34</v>
      </c>
      <c r="AF1" s="101" t="s">
        <v>30</v>
      </c>
      <c r="AG1" s="101" t="s">
        <v>31</v>
      </c>
      <c r="AH1" s="101" t="s">
        <v>32</v>
      </c>
      <c r="AI1" s="101" t="s">
        <v>35</v>
      </c>
      <c r="AJ1" s="101" t="s">
        <v>36</v>
      </c>
      <c r="AK1" s="101" t="s">
        <v>16</v>
      </c>
      <c r="AL1" s="101" t="s">
        <v>37</v>
      </c>
      <c r="AM1" s="101" t="s">
        <v>38</v>
      </c>
      <c r="AN1" s="103" t="s">
        <v>39</v>
      </c>
    </row>
    <row r="2" spans="1:40" s="104" customFormat="1" ht="121.5" customHeight="1" x14ac:dyDescent="0.2">
      <c r="A2" s="335" t="s">
        <v>42</v>
      </c>
      <c r="B2" s="336" t="s">
        <v>43</v>
      </c>
      <c r="C2" s="348" t="s">
        <v>44</v>
      </c>
      <c r="D2" s="343" t="s">
        <v>46</v>
      </c>
      <c r="E2" s="339" t="s">
        <v>47</v>
      </c>
      <c r="F2" s="339" t="s">
        <v>48</v>
      </c>
      <c r="G2" s="105">
        <v>20</v>
      </c>
      <c r="H2" s="105">
        <v>14</v>
      </c>
      <c r="I2" s="105">
        <f>H2/G2*100</f>
        <v>70</v>
      </c>
      <c r="J2" s="106" t="s">
        <v>52</v>
      </c>
      <c r="K2" s="106" t="s">
        <v>52</v>
      </c>
      <c r="L2" s="106" t="s">
        <v>52</v>
      </c>
      <c r="M2" s="106" t="s">
        <v>52</v>
      </c>
      <c r="N2" s="106" t="s">
        <v>52</v>
      </c>
      <c r="O2" s="106" t="s">
        <v>52</v>
      </c>
      <c r="P2" s="106"/>
      <c r="Q2" s="106"/>
      <c r="R2" s="106"/>
      <c r="S2" s="106"/>
      <c r="T2" s="106"/>
      <c r="U2" s="106"/>
      <c r="V2" s="107" t="s">
        <v>53</v>
      </c>
      <c r="W2" s="108"/>
      <c r="X2" s="108"/>
      <c r="Y2" s="108"/>
      <c r="Z2" s="108"/>
      <c r="AA2" s="108"/>
      <c r="AB2" s="108"/>
      <c r="AC2" s="108"/>
      <c r="AD2" s="108"/>
      <c r="AE2" s="108"/>
      <c r="AF2" s="105"/>
      <c r="AG2" s="105"/>
      <c r="AH2" s="105"/>
      <c r="AI2" s="105"/>
      <c r="AJ2" s="105"/>
      <c r="AK2" s="105"/>
      <c r="AL2" s="105"/>
      <c r="AM2" s="105"/>
      <c r="AN2" s="109" t="s">
        <v>54</v>
      </c>
    </row>
    <row r="3" spans="1:40" s="104" customFormat="1" ht="121.5" customHeight="1" x14ac:dyDescent="0.2">
      <c r="A3" s="335"/>
      <c r="B3" s="336"/>
      <c r="C3" s="349"/>
      <c r="D3" s="344"/>
      <c r="E3" s="345"/>
      <c r="F3" s="345"/>
      <c r="G3" s="352">
        <v>20</v>
      </c>
      <c r="H3" s="352">
        <v>13</v>
      </c>
      <c r="I3" s="352">
        <f>H3/G3*100</f>
        <v>65</v>
      </c>
      <c r="J3" s="346" t="s">
        <v>52</v>
      </c>
      <c r="K3" s="346" t="s">
        <v>52</v>
      </c>
      <c r="L3" s="346" t="s">
        <v>52</v>
      </c>
      <c r="M3" s="346" t="s">
        <v>52</v>
      </c>
      <c r="N3" s="346" t="s">
        <v>52</v>
      </c>
      <c r="O3" s="346" t="s">
        <v>52</v>
      </c>
      <c r="P3" s="106"/>
      <c r="Q3" s="106"/>
      <c r="R3" s="106"/>
      <c r="S3" s="106"/>
      <c r="T3" s="106"/>
      <c r="U3" s="106"/>
      <c r="V3" s="341" t="s">
        <v>57</v>
      </c>
      <c r="W3" s="108"/>
      <c r="X3" s="108"/>
      <c r="Y3" s="108"/>
      <c r="Z3" s="108"/>
      <c r="AA3" s="108"/>
      <c r="AB3" s="108"/>
      <c r="AC3" s="108"/>
      <c r="AD3" s="108"/>
      <c r="AE3" s="108"/>
      <c r="AF3" s="105"/>
      <c r="AG3" s="105"/>
      <c r="AH3" s="105"/>
      <c r="AI3" s="105"/>
      <c r="AJ3" s="105"/>
      <c r="AK3" s="105"/>
      <c r="AL3" s="105"/>
      <c r="AM3" s="105"/>
      <c r="AN3" s="342" t="s">
        <v>58</v>
      </c>
    </row>
    <row r="4" spans="1:40" s="104" customFormat="1" ht="121.5" customHeight="1" x14ac:dyDescent="0.2">
      <c r="A4" s="335"/>
      <c r="B4" s="336"/>
      <c r="C4" s="350"/>
      <c r="D4" s="351"/>
      <c r="E4" s="340"/>
      <c r="F4" s="340"/>
      <c r="G4" s="353"/>
      <c r="H4" s="353"/>
      <c r="I4" s="353"/>
      <c r="J4" s="347"/>
      <c r="K4" s="347"/>
      <c r="L4" s="347"/>
      <c r="M4" s="347"/>
      <c r="N4" s="347"/>
      <c r="O4" s="347"/>
      <c r="P4" s="106"/>
      <c r="Q4" s="106"/>
      <c r="R4" s="106"/>
      <c r="S4" s="106"/>
      <c r="T4" s="106"/>
      <c r="U4" s="106"/>
      <c r="V4" s="341"/>
      <c r="W4" s="108"/>
      <c r="X4" s="108"/>
      <c r="Y4" s="108"/>
      <c r="Z4" s="108"/>
      <c r="AA4" s="108"/>
      <c r="AB4" s="108"/>
      <c r="AC4" s="108"/>
      <c r="AD4" s="108"/>
      <c r="AE4" s="108"/>
      <c r="AF4" s="105"/>
      <c r="AG4" s="105"/>
      <c r="AH4" s="105"/>
      <c r="AI4" s="105"/>
      <c r="AJ4" s="105"/>
      <c r="AK4" s="105"/>
      <c r="AL4" s="105"/>
      <c r="AM4" s="105"/>
      <c r="AN4" s="342"/>
    </row>
    <row r="5" spans="1:40" s="104" customFormat="1" ht="121.5" customHeight="1" x14ac:dyDescent="0.2">
      <c r="A5" s="335" t="s">
        <v>59</v>
      </c>
      <c r="B5" s="336" t="s">
        <v>60</v>
      </c>
      <c r="C5" s="336" t="s">
        <v>61</v>
      </c>
      <c r="D5" s="343" t="s">
        <v>63</v>
      </c>
      <c r="E5" s="339" t="s">
        <v>47</v>
      </c>
      <c r="F5" s="110" t="s">
        <v>64</v>
      </c>
      <c r="G5" s="105">
        <v>20</v>
      </c>
      <c r="H5" s="105"/>
      <c r="I5" s="105">
        <f t="shared" ref="I5:I21" si="0">H5/G5*100</f>
        <v>0</v>
      </c>
      <c r="J5" s="106" t="s">
        <v>52</v>
      </c>
      <c r="K5" s="106" t="s">
        <v>52</v>
      </c>
      <c r="L5" s="106" t="s">
        <v>52</v>
      </c>
      <c r="M5" s="106" t="s">
        <v>52</v>
      </c>
      <c r="N5" s="106" t="s">
        <v>52</v>
      </c>
      <c r="O5" s="106" t="s">
        <v>52</v>
      </c>
      <c r="P5" s="106"/>
      <c r="Q5" s="106"/>
      <c r="R5" s="106"/>
      <c r="S5" s="106"/>
      <c r="T5" s="106"/>
      <c r="U5" s="106"/>
      <c r="V5" s="108" t="s">
        <v>66</v>
      </c>
      <c r="W5" s="108"/>
      <c r="X5" s="108"/>
      <c r="Y5" s="108"/>
      <c r="Z5" s="108"/>
      <c r="AA5" s="108"/>
      <c r="AB5" s="108"/>
      <c r="AC5" s="108"/>
      <c r="AD5" s="108"/>
      <c r="AE5" s="108"/>
      <c r="AF5" s="108"/>
      <c r="AG5" s="108"/>
      <c r="AH5" s="108"/>
      <c r="AI5" s="108"/>
      <c r="AJ5" s="108"/>
      <c r="AK5" s="108"/>
      <c r="AL5" s="108"/>
      <c r="AM5" s="108"/>
      <c r="AN5" s="108" t="s">
        <v>67</v>
      </c>
    </row>
    <row r="6" spans="1:40" s="104" customFormat="1" ht="121.5" customHeight="1" x14ac:dyDescent="0.2">
      <c r="A6" s="335"/>
      <c r="B6" s="336"/>
      <c r="C6" s="336"/>
      <c r="D6" s="344"/>
      <c r="E6" s="345"/>
      <c r="F6" s="110" t="s">
        <v>69</v>
      </c>
      <c r="G6" s="105">
        <v>20</v>
      </c>
      <c r="H6" s="105">
        <v>15</v>
      </c>
      <c r="I6" s="105">
        <f t="shared" si="0"/>
        <v>75</v>
      </c>
      <c r="J6" s="106" t="s">
        <v>52</v>
      </c>
      <c r="K6" s="106" t="s">
        <v>52</v>
      </c>
      <c r="L6" s="106" t="s">
        <v>52</v>
      </c>
      <c r="M6" s="106" t="s">
        <v>52</v>
      </c>
      <c r="N6" s="106" t="s">
        <v>52</v>
      </c>
      <c r="O6" s="106" t="s">
        <v>52</v>
      </c>
      <c r="P6" s="106"/>
      <c r="Q6" s="106"/>
      <c r="R6" s="106"/>
      <c r="S6" s="106"/>
      <c r="T6" s="106"/>
      <c r="U6" s="106"/>
      <c r="V6" s="111" t="s">
        <v>71</v>
      </c>
      <c r="W6" s="108"/>
      <c r="X6" s="108"/>
      <c r="Y6" s="108"/>
      <c r="Z6" s="108"/>
      <c r="AA6" s="108"/>
      <c r="AB6" s="108"/>
      <c r="AC6" s="112"/>
      <c r="AD6" s="112"/>
      <c r="AE6" s="112"/>
      <c r="AF6" s="112"/>
      <c r="AG6" s="112"/>
      <c r="AH6" s="112"/>
      <c r="AI6" s="112"/>
      <c r="AJ6" s="112"/>
      <c r="AK6" s="112"/>
      <c r="AL6" s="113"/>
      <c r="AM6" s="113"/>
      <c r="AN6" s="114" t="s">
        <v>72</v>
      </c>
    </row>
    <row r="7" spans="1:40" s="104" customFormat="1" ht="121.5" customHeight="1" x14ac:dyDescent="0.2">
      <c r="A7" s="115" t="s">
        <v>59</v>
      </c>
      <c r="B7" s="105" t="s">
        <v>73</v>
      </c>
      <c r="C7" s="105" t="s">
        <v>74</v>
      </c>
      <c r="D7" s="116" t="s">
        <v>76</v>
      </c>
      <c r="E7" s="117" t="s">
        <v>47</v>
      </c>
      <c r="F7" s="117"/>
      <c r="G7" s="105">
        <v>2</v>
      </c>
      <c r="H7" s="105">
        <v>2</v>
      </c>
      <c r="I7" s="105">
        <f t="shared" si="0"/>
        <v>100</v>
      </c>
      <c r="J7" s="106"/>
      <c r="K7" s="106"/>
      <c r="L7" s="106"/>
      <c r="M7" s="106"/>
      <c r="N7" s="106"/>
      <c r="O7" s="106"/>
      <c r="P7" s="106"/>
      <c r="Q7" s="106"/>
      <c r="R7" s="106"/>
      <c r="S7" s="106"/>
      <c r="T7" s="106"/>
      <c r="U7" s="106"/>
      <c r="V7" s="118" t="s">
        <v>262</v>
      </c>
      <c r="W7" s="108"/>
      <c r="X7" s="108"/>
      <c r="Y7" s="108"/>
      <c r="Z7" s="108"/>
      <c r="AA7" s="108"/>
      <c r="AB7" s="108"/>
      <c r="AC7" s="105"/>
      <c r="AD7" s="105"/>
      <c r="AE7" s="105"/>
      <c r="AF7" s="105"/>
      <c r="AG7" s="105"/>
      <c r="AH7" s="105"/>
      <c r="AI7" s="105"/>
      <c r="AJ7" s="105"/>
      <c r="AK7" s="105"/>
      <c r="AL7" s="105"/>
      <c r="AM7" s="105"/>
      <c r="AN7" s="118" t="s">
        <v>263</v>
      </c>
    </row>
    <row r="8" spans="1:40" s="104" customFormat="1" ht="121.5" customHeight="1" x14ac:dyDescent="0.2">
      <c r="A8" s="335" t="s">
        <v>78</v>
      </c>
      <c r="B8" s="336" t="s">
        <v>79</v>
      </c>
      <c r="C8" s="119"/>
      <c r="D8" s="337" t="s">
        <v>81</v>
      </c>
      <c r="E8" s="338" t="s">
        <v>82</v>
      </c>
      <c r="F8" s="339" t="s">
        <v>83</v>
      </c>
      <c r="G8" s="120">
        <v>1</v>
      </c>
      <c r="H8" s="120">
        <v>1</v>
      </c>
      <c r="I8" s="120">
        <f t="shared" si="0"/>
        <v>100</v>
      </c>
      <c r="J8" s="106"/>
      <c r="K8" s="106"/>
      <c r="L8" s="106"/>
      <c r="M8" s="106"/>
      <c r="N8" s="106"/>
      <c r="O8" s="106"/>
      <c r="P8" s="120"/>
      <c r="Q8" s="120"/>
      <c r="R8" s="120"/>
      <c r="S8" s="120"/>
      <c r="T8" s="120"/>
      <c r="U8" s="120"/>
      <c r="V8" s="121" t="s">
        <v>276</v>
      </c>
      <c r="W8" s="122"/>
      <c r="X8" s="119"/>
      <c r="Y8" s="119"/>
      <c r="Z8" s="119"/>
      <c r="AA8" s="119"/>
      <c r="AB8" s="119"/>
      <c r="AC8" s="119"/>
      <c r="AD8" s="119"/>
      <c r="AE8" s="119"/>
      <c r="AF8" s="119"/>
      <c r="AG8" s="119"/>
      <c r="AH8" s="119"/>
      <c r="AI8" s="119"/>
      <c r="AJ8" s="119"/>
      <c r="AK8" s="119"/>
      <c r="AL8" s="119"/>
      <c r="AM8" s="119"/>
      <c r="AN8" s="123" t="s">
        <v>277</v>
      </c>
    </row>
    <row r="9" spans="1:40" s="104" customFormat="1" ht="121.5" customHeight="1" x14ac:dyDescent="0.2">
      <c r="A9" s="335"/>
      <c r="B9" s="336"/>
      <c r="C9" s="119"/>
      <c r="D9" s="337"/>
      <c r="E9" s="338"/>
      <c r="F9" s="340"/>
      <c r="G9" s="120">
        <v>37</v>
      </c>
      <c r="H9" s="120">
        <v>37</v>
      </c>
      <c r="I9" s="120">
        <f t="shared" si="0"/>
        <v>100</v>
      </c>
      <c r="J9" s="106"/>
      <c r="K9" s="106"/>
      <c r="L9" s="106"/>
      <c r="M9" s="106"/>
      <c r="N9" s="106"/>
      <c r="O9" s="106"/>
      <c r="P9" s="105"/>
      <c r="Q9" s="105"/>
      <c r="R9" s="105"/>
      <c r="S9" s="105"/>
      <c r="T9" s="105"/>
      <c r="U9" s="105"/>
      <c r="V9" s="121" t="s">
        <v>278</v>
      </c>
      <c r="W9" s="122"/>
      <c r="X9" s="119"/>
      <c r="Y9" s="119"/>
      <c r="Z9" s="119"/>
      <c r="AA9" s="119"/>
      <c r="AB9" s="119"/>
      <c r="AC9" s="119"/>
      <c r="AD9" s="119"/>
      <c r="AE9" s="119"/>
      <c r="AF9" s="119"/>
      <c r="AG9" s="119"/>
      <c r="AH9" s="119"/>
      <c r="AI9" s="119"/>
      <c r="AJ9" s="119"/>
      <c r="AK9" s="119"/>
      <c r="AL9" s="119"/>
      <c r="AM9" s="119"/>
      <c r="AN9" s="123" t="s">
        <v>279</v>
      </c>
    </row>
    <row r="10" spans="1:40" s="104" customFormat="1" ht="121.5" customHeight="1" x14ac:dyDescent="0.2">
      <c r="A10" s="335" t="s">
        <v>59</v>
      </c>
      <c r="B10" s="339" t="s">
        <v>87</v>
      </c>
      <c r="C10" s="124"/>
      <c r="D10" s="343" t="s">
        <v>89</v>
      </c>
      <c r="E10" s="339" t="s">
        <v>90</v>
      </c>
      <c r="F10" s="361" t="s">
        <v>280</v>
      </c>
      <c r="G10" s="117">
        <v>527</v>
      </c>
      <c r="H10" s="117">
        <v>527</v>
      </c>
      <c r="I10" s="117">
        <f t="shared" si="0"/>
        <v>100</v>
      </c>
      <c r="J10" s="125"/>
      <c r="K10" s="125"/>
      <c r="L10" s="125"/>
      <c r="M10" s="125"/>
      <c r="N10" s="125"/>
      <c r="O10" s="125"/>
      <c r="P10" s="126"/>
      <c r="Q10" s="126"/>
      <c r="R10" s="126"/>
      <c r="S10" s="126"/>
      <c r="T10" s="126"/>
      <c r="U10" s="126"/>
      <c r="V10" s="127" t="s">
        <v>94</v>
      </c>
      <c r="W10" s="120"/>
      <c r="X10" s="120"/>
      <c r="Y10" s="120"/>
      <c r="Z10" s="120"/>
      <c r="AA10" s="120"/>
      <c r="AB10" s="120"/>
      <c r="AC10" s="120"/>
      <c r="AD10" s="120"/>
      <c r="AE10" s="120"/>
      <c r="AF10" s="120"/>
      <c r="AG10" s="120"/>
      <c r="AH10" s="120"/>
      <c r="AI10" s="120"/>
      <c r="AJ10" s="120"/>
      <c r="AK10" s="120"/>
      <c r="AL10" s="120"/>
      <c r="AM10" s="120"/>
      <c r="AN10" s="121" t="s">
        <v>95</v>
      </c>
    </row>
    <row r="11" spans="1:40" s="104" customFormat="1" ht="121.5" customHeight="1" x14ac:dyDescent="0.2">
      <c r="A11" s="335"/>
      <c r="B11" s="345"/>
      <c r="C11" s="128"/>
      <c r="D11" s="344"/>
      <c r="E11" s="345"/>
      <c r="F11" s="362"/>
      <c r="G11" s="117">
        <v>28</v>
      </c>
      <c r="H11" s="117">
        <v>14</v>
      </c>
      <c r="I11" s="129">
        <f t="shared" si="0"/>
        <v>50</v>
      </c>
      <c r="J11" s="125"/>
      <c r="K11" s="125"/>
      <c r="L11" s="125"/>
      <c r="M11" s="125"/>
      <c r="N11" s="125"/>
      <c r="O11" s="125"/>
      <c r="P11" s="126"/>
      <c r="Q11" s="126"/>
      <c r="R11" s="126"/>
      <c r="S11" s="126"/>
      <c r="T11" s="126"/>
      <c r="U11" s="126"/>
      <c r="V11" s="130" t="s">
        <v>98</v>
      </c>
      <c r="W11" s="120"/>
      <c r="X11" s="120"/>
      <c r="Y11" s="120"/>
      <c r="Z11" s="120"/>
      <c r="AA11" s="120"/>
      <c r="AB11" s="120"/>
      <c r="AC11" s="120"/>
      <c r="AD11" s="120"/>
      <c r="AE11" s="120"/>
      <c r="AF11" s="120"/>
      <c r="AG11" s="120"/>
      <c r="AH11" s="120"/>
      <c r="AI11" s="120"/>
      <c r="AJ11" s="120"/>
      <c r="AK11" s="120"/>
      <c r="AL11" s="120"/>
      <c r="AM11" s="120"/>
      <c r="AN11" s="121" t="s">
        <v>99</v>
      </c>
    </row>
    <row r="12" spans="1:40" s="104" customFormat="1" ht="121.5" customHeight="1" x14ac:dyDescent="0.2">
      <c r="A12" s="335"/>
      <c r="B12" s="345"/>
      <c r="C12" s="128"/>
      <c r="D12" s="344"/>
      <c r="E12" s="345"/>
      <c r="F12" s="362"/>
      <c r="G12" s="117">
        <v>38</v>
      </c>
      <c r="H12" s="117">
        <v>24</v>
      </c>
      <c r="I12" s="117">
        <f t="shared" si="0"/>
        <v>63.157894736842103</v>
      </c>
      <c r="J12" s="125"/>
      <c r="K12" s="125"/>
      <c r="L12" s="125"/>
      <c r="M12" s="125"/>
      <c r="N12" s="125"/>
      <c r="O12" s="125"/>
      <c r="P12" s="126"/>
      <c r="Q12" s="126"/>
      <c r="R12" s="126"/>
      <c r="S12" s="126"/>
      <c r="T12" s="126"/>
      <c r="U12" s="126"/>
      <c r="V12" s="131" t="s">
        <v>103</v>
      </c>
      <c r="W12" s="120"/>
      <c r="X12" s="120"/>
      <c r="Y12" s="120"/>
      <c r="Z12" s="120"/>
      <c r="AA12" s="120"/>
      <c r="AB12" s="120"/>
      <c r="AC12" s="120"/>
      <c r="AD12" s="120"/>
      <c r="AE12" s="120"/>
      <c r="AF12" s="120"/>
      <c r="AG12" s="120"/>
      <c r="AH12" s="120"/>
      <c r="AI12" s="120"/>
      <c r="AJ12" s="120"/>
      <c r="AK12" s="120"/>
      <c r="AL12" s="120"/>
      <c r="AM12" s="120"/>
      <c r="AN12" s="132"/>
    </row>
    <row r="13" spans="1:40" s="104" customFormat="1" ht="121.5" customHeight="1" x14ac:dyDescent="0.2">
      <c r="A13" s="335"/>
      <c r="B13" s="345"/>
      <c r="C13" s="128"/>
      <c r="D13" s="344"/>
      <c r="E13" s="345"/>
      <c r="F13" s="362"/>
      <c r="G13" s="108"/>
      <c r="H13" s="108"/>
      <c r="I13" s="117" t="e">
        <f t="shared" si="0"/>
        <v>#DIV/0!</v>
      </c>
      <c r="J13" s="133"/>
      <c r="K13" s="133"/>
      <c r="L13" s="133"/>
      <c r="M13" s="133"/>
      <c r="N13" s="133"/>
      <c r="O13" s="133"/>
      <c r="P13" s="133"/>
      <c r="Q13" s="133"/>
      <c r="R13" s="133"/>
      <c r="S13" s="133"/>
      <c r="T13" s="133"/>
      <c r="U13" s="133"/>
      <c r="V13" s="118" t="s">
        <v>259</v>
      </c>
      <c r="W13" s="120"/>
      <c r="X13" s="120"/>
      <c r="Y13" s="120"/>
      <c r="Z13" s="120"/>
      <c r="AA13" s="120"/>
      <c r="AB13" s="120"/>
      <c r="AC13" s="120"/>
      <c r="AD13" s="120"/>
      <c r="AE13" s="120"/>
      <c r="AF13" s="120"/>
      <c r="AG13" s="120"/>
      <c r="AH13" s="120"/>
      <c r="AI13" s="120"/>
      <c r="AJ13" s="120"/>
      <c r="AK13" s="120"/>
      <c r="AL13" s="120"/>
      <c r="AM13" s="120"/>
      <c r="AN13" s="131" t="s">
        <v>261</v>
      </c>
    </row>
    <row r="14" spans="1:40" s="104" customFormat="1" ht="121.5" customHeight="1" x14ac:dyDescent="0.2">
      <c r="A14" s="335"/>
      <c r="B14" s="345"/>
      <c r="C14" s="128"/>
      <c r="D14" s="344"/>
      <c r="E14" s="345"/>
      <c r="F14" s="363"/>
      <c r="G14" s="134">
        <v>18</v>
      </c>
      <c r="H14" s="134">
        <v>18</v>
      </c>
      <c r="I14" s="117">
        <f t="shared" si="0"/>
        <v>100</v>
      </c>
      <c r="J14" s="135"/>
      <c r="K14" s="135"/>
      <c r="L14" s="135"/>
      <c r="M14" s="135"/>
      <c r="N14" s="135"/>
      <c r="O14" s="135"/>
      <c r="P14" s="135"/>
      <c r="Q14" s="135"/>
      <c r="R14" s="135"/>
      <c r="S14" s="135"/>
      <c r="T14" s="135"/>
      <c r="U14" s="135"/>
      <c r="V14" s="127" t="s">
        <v>240</v>
      </c>
      <c r="W14" s="120"/>
      <c r="X14" s="120"/>
      <c r="Y14" s="120"/>
      <c r="Z14" s="120"/>
      <c r="AA14" s="120"/>
      <c r="AB14" s="120"/>
      <c r="AC14" s="120"/>
      <c r="AD14" s="120"/>
      <c r="AE14" s="120"/>
      <c r="AF14" s="120"/>
      <c r="AG14" s="120"/>
      <c r="AH14" s="120"/>
      <c r="AI14" s="120"/>
      <c r="AJ14" s="120"/>
      <c r="AK14" s="120"/>
      <c r="AL14" s="120"/>
      <c r="AM14" s="120"/>
      <c r="AN14" s="131" t="s">
        <v>260</v>
      </c>
    </row>
    <row r="15" spans="1:40" s="104" customFormat="1" ht="121.5" customHeight="1" x14ac:dyDescent="0.2">
      <c r="A15" s="354"/>
      <c r="B15" s="339" t="s">
        <v>110</v>
      </c>
      <c r="C15" s="136" t="s">
        <v>111</v>
      </c>
      <c r="D15" s="343" t="s">
        <v>113</v>
      </c>
      <c r="E15" s="339" t="s">
        <v>114</v>
      </c>
      <c r="F15" s="339" t="s">
        <v>115</v>
      </c>
      <c r="G15" s="117">
        <v>176</v>
      </c>
      <c r="H15" s="117">
        <v>172</v>
      </c>
      <c r="I15" s="117">
        <f t="shared" si="0"/>
        <v>97.727272727272734</v>
      </c>
      <c r="J15" s="125">
        <v>16</v>
      </c>
      <c r="K15" s="125">
        <v>31</v>
      </c>
      <c r="L15" s="125">
        <v>16</v>
      </c>
      <c r="M15" s="125">
        <v>8</v>
      </c>
      <c r="N15" s="125">
        <v>28</v>
      </c>
      <c r="O15" s="125">
        <v>67</v>
      </c>
      <c r="P15" s="126"/>
      <c r="Q15" s="126"/>
      <c r="R15" s="126"/>
      <c r="S15" s="126"/>
      <c r="T15" s="126"/>
      <c r="U15" s="126"/>
      <c r="V15" s="137" t="s">
        <v>118</v>
      </c>
      <c r="W15" s="138"/>
      <c r="X15" s="139"/>
      <c r="Y15" s="139"/>
      <c r="Z15" s="139"/>
      <c r="AA15" s="139"/>
      <c r="AB15" s="139"/>
      <c r="AC15" s="139"/>
      <c r="AD15" s="139"/>
      <c r="AE15" s="139"/>
      <c r="AF15" s="139"/>
      <c r="AG15" s="139"/>
      <c r="AH15" s="139"/>
      <c r="AI15" s="139"/>
      <c r="AJ15" s="139"/>
      <c r="AK15" s="139"/>
      <c r="AL15" s="139"/>
      <c r="AM15" s="139"/>
      <c r="AN15" s="137" t="s">
        <v>119</v>
      </c>
    </row>
    <row r="16" spans="1:40" s="104" customFormat="1" ht="121.5" customHeight="1" x14ac:dyDescent="0.2">
      <c r="A16" s="355"/>
      <c r="B16" s="357"/>
      <c r="C16" s="140"/>
      <c r="D16" s="359"/>
      <c r="E16" s="357"/>
      <c r="F16" s="345"/>
      <c r="G16" s="117">
        <v>58</v>
      </c>
      <c r="H16" s="117">
        <v>58</v>
      </c>
      <c r="I16" s="117">
        <f t="shared" si="0"/>
        <v>100</v>
      </c>
      <c r="J16" s="106">
        <v>11</v>
      </c>
      <c r="K16" s="106">
        <v>7</v>
      </c>
      <c r="L16" s="106">
        <v>5</v>
      </c>
      <c r="M16" s="106">
        <v>18</v>
      </c>
      <c r="N16" s="106">
        <v>16</v>
      </c>
      <c r="O16" s="106">
        <v>1</v>
      </c>
      <c r="P16" s="126"/>
      <c r="Q16" s="126"/>
      <c r="R16" s="126"/>
      <c r="S16" s="126"/>
      <c r="T16" s="126"/>
      <c r="U16" s="126"/>
      <c r="V16" s="141" t="s">
        <v>123</v>
      </c>
      <c r="W16" s="142"/>
      <c r="X16" s="143"/>
      <c r="Y16" s="143"/>
      <c r="Z16" s="143"/>
      <c r="AA16" s="143"/>
      <c r="AB16" s="143"/>
      <c r="AC16" s="143"/>
      <c r="AD16" s="143"/>
      <c r="AE16" s="143"/>
      <c r="AF16" s="143"/>
      <c r="AG16" s="143"/>
      <c r="AH16" s="143"/>
      <c r="AI16" s="143"/>
      <c r="AJ16" s="143"/>
      <c r="AK16" s="143"/>
      <c r="AL16" s="143"/>
      <c r="AM16" s="143"/>
      <c r="AN16" s="141" t="s">
        <v>123</v>
      </c>
    </row>
    <row r="17" spans="1:40" s="104" customFormat="1" ht="121.5" customHeight="1" x14ac:dyDescent="0.2">
      <c r="A17" s="355"/>
      <c r="B17" s="357"/>
      <c r="C17" s="144"/>
      <c r="D17" s="359"/>
      <c r="E17" s="357"/>
      <c r="F17" s="345"/>
      <c r="G17" s="117">
        <v>12</v>
      </c>
      <c r="H17" s="117">
        <v>12</v>
      </c>
      <c r="I17" s="117">
        <f t="shared" si="0"/>
        <v>100</v>
      </c>
      <c r="J17" s="106">
        <v>2</v>
      </c>
      <c r="K17" s="106">
        <v>2</v>
      </c>
      <c r="L17" s="106">
        <v>2</v>
      </c>
      <c r="M17" s="106">
        <v>2</v>
      </c>
      <c r="N17" s="106">
        <v>2</v>
      </c>
      <c r="O17" s="106">
        <v>2</v>
      </c>
      <c r="P17" s="126"/>
      <c r="Q17" s="126"/>
      <c r="R17" s="126"/>
      <c r="S17" s="126"/>
      <c r="T17" s="126"/>
      <c r="U17" s="126"/>
      <c r="V17" s="141" t="s">
        <v>127</v>
      </c>
      <c r="W17" s="142"/>
      <c r="X17" s="143"/>
      <c r="Y17" s="143"/>
      <c r="Z17" s="143"/>
      <c r="AA17" s="143"/>
      <c r="AB17" s="143"/>
      <c r="AC17" s="143"/>
      <c r="AD17" s="143"/>
      <c r="AE17" s="143"/>
      <c r="AF17" s="143"/>
      <c r="AG17" s="143"/>
      <c r="AH17" s="143"/>
      <c r="AI17" s="143"/>
      <c r="AJ17" s="143"/>
      <c r="AK17" s="143"/>
      <c r="AL17" s="143"/>
      <c r="AM17" s="143"/>
      <c r="AN17" s="141" t="s">
        <v>127</v>
      </c>
    </row>
    <row r="18" spans="1:40" s="104" customFormat="1" ht="121.5" customHeight="1" x14ac:dyDescent="0.2">
      <c r="A18" s="356"/>
      <c r="B18" s="358"/>
      <c r="C18" s="145"/>
      <c r="D18" s="360"/>
      <c r="E18" s="358"/>
      <c r="F18" s="340"/>
      <c r="G18" s="120">
        <v>687</v>
      </c>
      <c r="H18" s="120">
        <v>585</v>
      </c>
      <c r="I18" s="120">
        <f t="shared" si="0"/>
        <v>85.1528384279476</v>
      </c>
      <c r="J18" s="146" t="s">
        <v>131</v>
      </c>
      <c r="K18" s="146" t="s">
        <v>131</v>
      </c>
      <c r="L18" s="146" t="s">
        <v>131</v>
      </c>
      <c r="M18" s="146" t="s">
        <v>131</v>
      </c>
      <c r="N18" s="146" t="s">
        <v>131</v>
      </c>
      <c r="O18" s="146" t="s">
        <v>131</v>
      </c>
      <c r="P18" s="120"/>
      <c r="Q18" s="120"/>
      <c r="R18" s="120"/>
      <c r="S18" s="120"/>
      <c r="T18" s="120"/>
      <c r="U18" s="120"/>
      <c r="V18" s="138" t="s">
        <v>132</v>
      </c>
      <c r="W18" s="138"/>
      <c r="X18" s="139"/>
      <c r="Y18" s="139"/>
      <c r="Z18" s="139"/>
      <c r="AA18" s="139"/>
      <c r="AB18" s="139"/>
      <c r="AC18" s="139"/>
      <c r="AD18" s="139"/>
      <c r="AE18" s="139"/>
      <c r="AF18" s="139"/>
      <c r="AG18" s="139"/>
      <c r="AH18" s="139"/>
      <c r="AI18" s="139"/>
      <c r="AJ18" s="139"/>
      <c r="AK18" s="139"/>
      <c r="AL18" s="139"/>
      <c r="AM18" s="139"/>
      <c r="AN18" s="138" t="s">
        <v>133</v>
      </c>
    </row>
    <row r="19" spans="1:40" s="104" customFormat="1" ht="121.5" customHeight="1" x14ac:dyDescent="0.2">
      <c r="A19" s="335" t="s">
        <v>78</v>
      </c>
      <c r="B19" s="338" t="s">
        <v>134</v>
      </c>
      <c r="C19" s="147"/>
      <c r="D19" s="337" t="s">
        <v>136</v>
      </c>
      <c r="E19" s="338" t="s">
        <v>137</v>
      </c>
      <c r="F19" s="345" t="s">
        <v>138</v>
      </c>
      <c r="G19" s="147">
        <v>2250</v>
      </c>
      <c r="H19" s="147">
        <v>1918</v>
      </c>
      <c r="I19" s="117">
        <f t="shared" si="0"/>
        <v>85.24444444444444</v>
      </c>
      <c r="J19" s="148"/>
      <c r="K19" s="148"/>
      <c r="L19" s="148"/>
      <c r="M19" s="148"/>
      <c r="N19" s="148"/>
      <c r="O19" s="148"/>
      <c r="P19" s="148"/>
      <c r="Q19" s="148"/>
      <c r="R19" s="148"/>
      <c r="S19" s="149"/>
      <c r="T19" s="149"/>
      <c r="U19" s="149"/>
      <c r="V19" s="130" t="s">
        <v>141</v>
      </c>
      <c r="W19" s="147"/>
      <c r="X19" s="147"/>
      <c r="Y19" s="120"/>
      <c r="Z19" s="120"/>
      <c r="AA19" s="120"/>
      <c r="AB19" s="120"/>
      <c r="AC19" s="120"/>
      <c r="AD19" s="120"/>
      <c r="AE19" s="120"/>
      <c r="AF19" s="120"/>
      <c r="AG19" s="120"/>
      <c r="AH19" s="120"/>
      <c r="AI19" s="120"/>
      <c r="AJ19" s="120"/>
      <c r="AK19" s="120"/>
      <c r="AL19" s="120"/>
      <c r="AM19" s="120"/>
      <c r="AN19" s="130" t="s">
        <v>141</v>
      </c>
    </row>
    <row r="20" spans="1:40" s="104" customFormat="1" ht="121.5" customHeight="1" x14ac:dyDescent="0.2">
      <c r="A20" s="335"/>
      <c r="B20" s="338"/>
      <c r="C20" s="117"/>
      <c r="D20" s="337"/>
      <c r="E20" s="338"/>
      <c r="F20" s="340"/>
      <c r="G20" s="117">
        <v>2800</v>
      </c>
      <c r="H20" s="117">
        <v>2800</v>
      </c>
      <c r="I20" s="117">
        <f t="shared" si="0"/>
        <v>100</v>
      </c>
      <c r="J20" s="150"/>
      <c r="K20" s="150"/>
      <c r="L20" s="150"/>
      <c r="M20" s="150"/>
      <c r="N20" s="150"/>
      <c r="O20" s="150"/>
      <c r="P20" s="150"/>
      <c r="Q20" s="150"/>
      <c r="R20" s="150"/>
      <c r="S20" s="151"/>
      <c r="T20" s="151"/>
      <c r="U20" s="151"/>
      <c r="V20" s="117" t="s">
        <v>143</v>
      </c>
      <c r="W20" s="108"/>
      <c r="X20" s="120"/>
      <c r="Y20" s="120"/>
      <c r="Z20" s="120"/>
      <c r="AA20" s="120"/>
      <c r="AB20" s="120"/>
      <c r="AC20" s="120"/>
      <c r="AD20" s="120"/>
      <c r="AE20" s="120"/>
      <c r="AF20" s="120"/>
      <c r="AG20" s="120"/>
      <c r="AH20" s="120"/>
      <c r="AI20" s="120"/>
      <c r="AJ20" s="120"/>
      <c r="AK20" s="120"/>
      <c r="AL20" s="120"/>
      <c r="AM20" s="120"/>
      <c r="AN20" s="123" t="s">
        <v>143</v>
      </c>
    </row>
    <row r="21" spans="1:40" s="104" customFormat="1" ht="121.5" customHeight="1" x14ac:dyDescent="0.2">
      <c r="A21" s="369"/>
      <c r="B21" s="338" t="s">
        <v>144</v>
      </c>
      <c r="C21" s="352" t="s">
        <v>145</v>
      </c>
      <c r="D21" s="337" t="s">
        <v>147</v>
      </c>
      <c r="E21" s="338" t="s">
        <v>148</v>
      </c>
      <c r="F21" s="339" t="s">
        <v>149</v>
      </c>
      <c r="G21" s="336">
        <v>1</v>
      </c>
      <c r="H21" s="336">
        <v>1</v>
      </c>
      <c r="I21" s="336">
        <f t="shared" si="0"/>
        <v>100</v>
      </c>
      <c r="J21" s="346"/>
      <c r="K21" s="346"/>
      <c r="L21" s="367"/>
      <c r="M21" s="367"/>
      <c r="N21" s="367"/>
      <c r="O21" s="367"/>
      <c r="P21" s="367"/>
      <c r="Q21" s="367"/>
      <c r="R21" s="367"/>
      <c r="S21" s="367"/>
      <c r="T21" s="367"/>
      <c r="U21" s="367"/>
      <c r="V21" s="341" t="s">
        <v>152</v>
      </c>
      <c r="W21" s="108"/>
      <c r="X21" s="120"/>
      <c r="Y21" s="120"/>
      <c r="Z21" s="120"/>
      <c r="AA21" s="120"/>
      <c r="AB21" s="120"/>
      <c r="AC21" s="120"/>
      <c r="AD21" s="120"/>
      <c r="AE21" s="120"/>
      <c r="AF21" s="120"/>
      <c r="AG21" s="120"/>
      <c r="AH21" s="120"/>
      <c r="AI21" s="120"/>
      <c r="AJ21" s="120"/>
      <c r="AK21" s="120"/>
      <c r="AL21" s="120"/>
      <c r="AM21" s="120"/>
      <c r="AN21" s="341"/>
    </row>
    <row r="22" spans="1:40" s="104" customFormat="1" ht="121.5" customHeight="1" x14ac:dyDescent="0.2">
      <c r="A22" s="369"/>
      <c r="B22" s="338"/>
      <c r="C22" s="345"/>
      <c r="D22" s="337"/>
      <c r="E22" s="338"/>
      <c r="F22" s="340"/>
      <c r="G22" s="336"/>
      <c r="H22" s="336"/>
      <c r="I22" s="336"/>
      <c r="J22" s="347"/>
      <c r="K22" s="347"/>
      <c r="L22" s="368"/>
      <c r="M22" s="368"/>
      <c r="N22" s="368"/>
      <c r="O22" s="368"/>
      <c r="P22" s="368"/>
      <c r="Q22" s="368"/>
      <c r="R22" s="368"/>
      <c r="S22" s="368"/>
      <c r="T22" s="368"/>
      <c r="U22" s="368"/>
      <c r="V22" s="342"/>
      <c r="W22" s="108"/>
      <c r="X22" s="120"/>
      <c r="Y22" s="120"/>
      <c r="Z22" s="120"/>
      <c r="AA22" s="120"/>
      <c r="AB22" s="120"/>
      <c r="AC22" s="120"/>
      <c r="AD22" s="120"/>
      <c r="AE22" s="120"/>
      <c r="AF22" s="120"/>
      <c r="AG22" s="120"/>
      <c r="AH22" s="120"/>
      <c r="AI22" s="120"/>
      <c r="AJ22" s="120"/>
      <c r="AK22" s="120"/>
      <c r="AL22" s="120"/>
      <c r="AM22" s="120"/>
      <c r="AN22" s="342"/>
    </row>
    <row r="23" spans="1:40" s="104" customFormat="1" ht="121.5" customHeight="1" x14ac:dyDescent="0.2">
      <c r="A23" s="369"/>
      <c r="B23" s="338"/>
      <c r="C23" s="345"/>
      <c r="D23" s="337"/>
      <c r="E23" s="117" t="s">
        <v>114</v>
      </c>
      <c r="F23" s="117" t="s">
        <v>154</v>
      </c>
      <c r="G23" s="105">
        <v>135</v>
      </c>
      <c r="H23" s="105">
        <v>135</v>
      </c>
      <c r="I23" s="105">
        <f>H23/G23*100</f>
        <v>100</v>
      </c>
      <c r="J23" s="106"/>
      <c r="K23" s="106"/>
      <c r="L23" s="106"/>
      <c r="M23" s="106"/>
      <c r="N23" s="106"/>
      <c r="O23" s="106"/>
      <c r="P23" s="106"/>
      <c r="Q23" s="106"/>
      <c r="R23" s="106"/>
      <c r="S23" s="152"/>
      <c r="T23" s="152"/>
      <c r="U23" s="152"/>
      <c r="V23" s="118" t="s">
        <v>157</v>
      </c>
      <c r="W23" s="108"/>
      <c r="X23" s="120"/>
      <c r="Y23" s="120"/>
      <c r="Z23" s="120"/>
      <c r="AA23" s="120"/>
      <c r="AB23" s="120"/>
      <c r="AC23" s="120"/>
      <c r="AD23" s="120"/>
      <c r="AE23" s="120"/>
      <c r="AF23" s="120"/>
      <c r="AG23" s="120"/>
      <c r="AH23" s="120"/>
      <c r="AI23" s="120"/>
      <c r="AJ23" s="120"/>
      <c r="AK23" s="120"/>
      <c r="AL23" s="120"/>
      <c r="AM23" s="120"/>
      <c r="AN23" s="121" t="s">
        <v>158</v>
      </c>
    </row>
    <row r="24" spans="1:40" s="104" customFormat="1" ht="121.5" customHeight="1" x14ac:dyDescent="0.2">
      <c r="A24" s="364"/>
      <c r="B24" s="364"/>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row>
    <row r="25" spans="1:40" s="104" customFormat="1" ht="121.5" customHeight="1" x14ac:dyDescent="0.2">
      <c r="A25" s="335" t="s">
        <v>160</v>
      </c>
      <c r="B25" s="365" t="s">
        <v>264</v>
      </c>
      <c r="C25" s="153"/>
      <c r="D25" s="337" t="s">
        <v>162</v>
      </c>
      <c r="E25" s="366" t="s">
        <v>163</v>
      </c>
      <c r="F25" s="339" t="s">
        <v>164</v>
      </c>
      <c r="G25" s="105">
        <v>1</v>
      </c>
      <c r="H25" s="105">
        <v>1</v>
      </c>
      <c r="I25" s="105">
        <f t="shared" ref="I25:I30" si="1">H25/G25*100</f>
        <v>100</v>
      </c>
      <c r="J25" s="106"/>
      <c r="K25" s="106" t="s">
        <v>265</v>
      </c>
      <c r="L25" s="105"/>
      <c r="M25" s="105"/>
      <c r="N25" s="105"/>
      <c r="O25" s="105"/>
      <c r="P25" s="105"/>
      <c r="Q25" s="105"/>
      <c r="R25" s="105"/>
      <c r="S25" s="105"/>
      <c r="T25" s="105"/>
      <c r="U25" s="105"/>
      <c r="V25" s="118" t="s">
        <v>266</v>
      </c>
      <c r="W25" s="108"/>
      <c r="X25" s="120"/>
      <c r="Y25" s="120"/>
      <c r="Z25" s="120"/>
      <c r="AA25" s="120"/>
      <c r="AB25" s="120"/>
      <c r="AC25" s="120"/>
      <c r="AD25" s="120"/>
      <c r="AE25" s="120"/>
      <c r="AF25" s="120"/>
      <c r="AG25" s="120"/>
      <c r="AH25" s="120"/>
      <c r="AI25" s="120"/>
      <c r="AJ25" s="120"/>
      <c r="AK25" s="120"/>
      <c r="AL25" s="120"/>
      <c r="AM25" s="120"/>
      <c r="AN25" s="120"/>
    </row>
    <row r="26" spans="1:40" s="104" customFormat="1" ht="121.5" customHeight="1" x14ac:dyDescent="0.2">
      <c r="A26" s="335"/>
      <c r="B26" s="365"/>
      <c r="C26" s="153"/>
      <c r="D26" s="337"/>
      <c r="E26" s="366"/>
      <c r="F26" s="345"/>
      <c r="G26" s="105">
        <v>4</v>
      </c>
      <c r="H26" s="105">
        <v>2</v>
      </c>
      <c r="I26" s="105">
        <f t="shared" si="1"/>
        <v>50</v>
      </c>
      <c r="J26" s="106" t="s">
        <v>265</v>
      </c>
      <c r="K26" s="105"/>
      <c r="L26" s="105"/>
      <c r="M26" s="106" t="s">
        <v>265</v>
      </c>
      <c r="N26" s="105"/>
      <c r="O26" s="105"/>
      <c r="P26" s="106" t="s">
        <v>52</v>
      </c>
      <c r="Q26" s="105"/>
      <c r="R26" s="105"/>
      <c r="S26" s="106"/>
      <c r="T26" s="105"/>
      <c r="U26" s="105"/>
      <c r="V26" s="118" t="s">
        <v>268</v>
      </c>
      <c r="W26" s="108"/>
      <c r="X26" s="120"/>
      <c r="Y26" s="120"/>
      <c r="Z26" s="120"/>
      <c r="AA26" s="120"/>
      <c r="AB26" s="120"/>
      <c r="AC26" s="120"/>
      <c r="AD26" s="120"/>
      <c r="AE26" s="120"/>
      <c r="AF26" s="120"/>
      <c r="AG26" s="120"/>
      <c r="AH26" s="120"/>
      <c r="AI26" s="120"/>
      <c r="AJ26" s="120"/>
      <c r="AK26" s="120"/>
      <c r="AL26" s="120"/>
      <c r="AM26" s="120"/>
      <c r="AN26" s="121" t="s">
        <v>169</v>
      </c>
    </row>
    <row r="27" spans="1:40" s="104" customFormat="1" ht="121.5" customHeight="1" x14ac:dyDescent="0.2">
      <c r="A27" s="335"/>
      <c r="B27" s="365"/>
      <c r="C27" s="153"/>
      <c r="D27" s="337"/>
      <c r="E27" s="366"/>
      <c r="F27" s="345"/>
      <c r="G27" s="105">
        <v>4</v>
      </c>
      <c r="H27" s="105">
        <v>2</v>
      </c>
      <c r="I27" s="105">
        <f t="shared" si="1"/>
        <v>50</v>
      </c>
      <c r="J27" s="106" t="s">
        <v>265</v>
      </c>
      <c r="K27" s="105"/>
      <c r="L27" s="105"/>
      <c r="M27" s="106" t="s">
        <v>265</v>
      </c>
      <c r="N27" s="105"/>
      <c r="O27" s="105"/>
      <c r="P27" s="106" t="s">
        <v>52</v>
      </c>
      <c r="Q27" s="105"/>
      <c r="R27" s="105"/>
      <c r="S27" s="106"/>
      <c r="T27" s="105"/>
      <c r="U27" s="105"/>
      <c r="V27" s="118" t="s">
        <v>270</v>
      </c>
      <c r="W27" s="108"/>
      <c r="X27" s="120"/>
      <c r="Y27" s="120"/>
      <c r="Z27" s="120"/>
      <c r="AA27" s="120"/>
      <c r="AB27" s="120"/>
      <c r="AC27" s="120"/>
      <c r="AD27" s="120"/>
      <c r="AE27" s="120"/>
      <c r="AF27" s="120"/>
      <c r="AG27" s="120"/>
      <c r="AH27" s="120"/>
      <c r="AI27" s="120"/>
      <c r="AJ27" s="120"/>
      <c r="AK27" s="120"/>
      <c r="AL27" s="120"/>
      <c r="AM27" s="120"/>
      <c r="AN27" s="121" t="s">
        <v>170</v>
      </c>
    </row>
    <row r="28" spans="1:40" s="104" customFormat="1" ht="121.5" customHeight="1" x14ac:dyDescent="0.2">
      <c r="A28" s="335"/>
      <c r="B28" s="365"/>
      <c r="C28" s="153"/>
      <c r="D28" s="337"/>
      <c r="E28" s="366"/>
      <c r="F28" s="345"/>
      <c r="G28" s="105">
        <v>4</v>
      </c>
      <c r="H28" s="105">
        <v>2</v>
      </c>
      <c r="I28" s="105">
        <f t="shared" si="1"/>
        <v>50</v>
      </c>
      <c r="J28" s="106" t="s">
        <v>265</v>
      </c>
      <c r="K28" s="105"/>
      <c r="L28" s="105"/>
      <c r="M28" s="106" t="s">
        <v>265</v>
      </c>
      <c r="N28" s="105"/>
      <c r="O28" s="105"/>
      <c r="P28" s="106" t="s">
        <v>52</v>
      </c>
      <c r="Q28" s="105"/>
      <c r="R28" s="105"/>
      <c r="S28" s="106"/>
      <c r="T28" s="105"/>
      <c r="U28" s="105"/>
      <c r="V28" s="118" t="s">
        <v>272</v>
      </c>
      <c r="W28" s="108"/>
      <c r="X28" s="120"/>
      <c r="Y28" s="120"/>
      <c r="Z28" s="120"/>
      <c r="AA28" s="120"/>
      <c r="AB28" s="120"/>
      <c r="AC28" s="120"/>
      <c r="AD28" s="120"/>
      <c r="AE28" s="120"/>
      <c r="AF28" s="120"/>
      <c r="AG28" s="120"/>
      <c r="AH28" s="120"/>
      <c r="AI28" s="120"/>
      <c r="AJ28" s="120"/>
      <c r="AK28" s="120"/>
      <c r="AL28" s="120"/>
      <c r="AM28" s="120"/>
      <c r="AN28" s="121" t="s">
        <v>171</v>
      </c>
    </row>
    <row r="29" spans="1:40" s="104" customFormat="1" ht="121.5" customHeight="1" x14ac:dyDescent="0.2">
      <c r="A29" s="335"/>
      <c r="B29" s="365"/>
      <c r="C29" s="153"/>
      <c r="D29" s="337"/>
      <c r="E29" s="366"/>
      <c r="F29" s="345"/>
      <c r="G29" s="105">
        <v>4</v>
      </c>
      <c r="H29" s="105">
        <v>2</v>
      </c>
      <c r="I29" s="105">
        <f t="shared" si="1"/>
        <v>50</v>
      </c>
      <c r="J29" s="106" t="s">
        <v>265</v>
      </c>
      <c r="K29" s="105"/>
      <c r="L29" s="105"/>
      <c r="M29" s="106" t="s">
        <v>265</v>
      </c>
      <c r="N29" s="105"/>
      <c r="O29" s="105"/>
      <c r="P29" s="106" t="s">
        <v>52</v>
      </c>
      <c r="Q29" s="105"/>
      <c r="R29" s="105"/>
      <c r="S29" s="106"/>
      <c r="T29" s="105"/>
      <c r="U29" s="105"/>
      <c r="V29" s="118" t="s">
        <v>273</v>
      </c>
      <c r="W29" s="108"/>
      <c r="X29" s="120"/>
      <c r="Y29" s="120"/>
      <c r="Z29" s="120"/>
      <c r="AA29" s="120"/>
      <c r="AB29" s="120"/>
      <c r="AC29" s="120"/>
      <c r="AD29" s="120"/>
      <c r="AE29" s="120"/>
      <c r="AF29" s="120"/>
      <c r="AG29" s="120"/>
      <c r="AH29" s="120"/>
      <c r="AI29" s="120"/>
      <c r="AJ29" s="120"/>
      <c r="AK29" s="120"/>
      <c r="AL29" s="120"/>
      <c r="AM29" s="120"/>
      <c r="AN29" s="121" t="s">
        <v>172</v>
      </c>
    </row>
    <row r="30" spans="1:40" s="104" customFormat="1" ht="121.5" customHeight="1" x14ac:dyDescent="0.2">
      <c r="A30" s="335"/>
      <c r="B30" s="365"/>
      <c r="C30" s="119"/>
      <c r="D30" s="337"/>
      <c r="E30" s="366"/>
      <c r="F30" s="340"/>
      <c r="G30" s="120">
        <v>4</v>
      </c>
      <c r="H30" s="120">
        <v>2</v>
      </c>
      <c r="I30" s="105">
        <f t="shared" si="1"/>
        <v>50</v>
      </c>
      <c r="J30" s="146" t="s">
        <v>265</v>
      </c>
      <c r="K30" s="120"/>
      <c r="L30" s="120"/>
      <c r="M30" s="146" t="s">
        <v>265</v>
      </c>
      <c r="N30" s="120"/>
      <c r="O30" s="120"/>
      <c r="P30" s="146" t="s">
        <v>52</v>
      </c>
      <c r="Q30" s="120"/>
      <c r="R30" s="120"/>
      <c r="S30" s="146"/>
      <c r="T30" s="120"/>
      <c r="U30" s="120"/>
      <c r="V30" s="121" t="s">
        <v>275</v>
      </c>
      <c r="W30" s="108"/>
      <c r="X30" s="120"/>
      <c r="Y30" s="120"/>
      <c r="Z30" s="120"/>
      <c r="AA30" s="120"/>
      <c r="AB30" s="120"/>
      <c r="AC30" s="120"/>
      <c r="AD30" s="120"/>
      <c r="AE30" s="120"/>
      <c r="AF30" s="120"/>
      <c r="AG30" s="120"/>
      <c r="AH30" s="120"/>
      <c r="AI30" s="120"/>
      <c r="AJ30" s="120"/>
      <c r="AK30" s="120"/>
      <c r="AL30" s="120"/>
      <c r="AM30" s="120"/>
      <c r="AN30" s="121" t="s">
        <v>174</v>
      </c>
    </row>
    <row r="31" spans="1:40" s="104" customFormat="1" ht="121.5" customHeight="1" x14ac:dyDescent="0.2">
      <c r="A31" s="335" t="s">
        <v>175</v>
      </c>
      <c r="B31" s="365" t="s">
        <v>176</v>
      </c>
      <c r="C31" s="120"/>
      <c r="D31" s="337" t="s">
        <v>178</v>
      </c>
      <c r="E31" s="338" t="s">
        <v>179</v>
      </c>
      <c r="F31" s="339" t="s">
        <v>180</v>
      </c>
      <c r="G31" s="120">
        <v>1</v>
      </c>
      <c r="H31" s="120">
        <v>1</v>
      </c>
      <c r="I31" s="120">
        <f>H31/G31*100</f>
        <v>100</v>
      </c>
      <c r="J31" s="146"/>
      <c r="K31" s="146"/>
      <c r="L31" s="146"/>
      <c r="M31" s="120"/>
      <c r="N31" s="120"/>
      <c r="O31" s="120"/>
      <c r="P31" s="120"/>
      <c r="Q31" s="120"/>
      <c r="R31" s="120"/>
      <c r="S31" s="120"/>
      <c r="T31" s="120"/>
      <c r="U31" s="120"/>
      <c r="V31" s="121" t="s">
        <v>182</v>
      </c>
      <c r="W31" s="108"/>
      <c r="X31" s="120"/>
      <c r="Y31" s="120"/>
      <c r="Z31" s="120"/>
      <c r="AA31" s="120"/>
      <c r="AB31" s="120"/>
      <c r="AC31" s="120"/>
      <c r="AD31" s="120"/>
      <c r="AE31" s="120"/>
      <c r="AF31" s="120"/>
      <c r="AG31" s="120"/>
      <c r="AH31" s="120"/>
      <c r="AI31" s="120"/>
      <c r="AJ31" s="120"/>
      <c r="AK31" s="120"/>
      <c r="AL31" s="120"/>
      <c r="AM31" s="120"/>
      <c r="AN31" s="120"/>
    </row>
    <row r="32" spans="1:40" s="104" customFormat="1" ht="121.5" customHeight="1" x14ac:dyDescent="0.2">
      <c r="A32" s="335"/>
      <c r="B32" s="365"/>
      <c r="C32" s="120"/>
      <c r="D32" s="337"/>
      <c r="E32" s="338"/>
      <c r="F32" s="340"/>
      <c r="G32" s="120">
        <v>500</v>
      </c>
      <c r="H32" s="120">
        <v>444</v>
      </c>
      <c r="I32" s="120">
        <f>H32/G32*100</f>
        <v>88.8</v>
      </c>
      <c r="J32" s="154"/>
      <c r="K32" s="154"/>
      <c r="L32" s="154"/>
      <c r="M32" s="154"/>
      <c r="N32" s="154"/>
      <c r="O32" s="154"/>
      <c r="P32" s="154"/>
      <c r="Q32" s="154"/>
      <c r="R32" s="154"/>
      <c r="S32" s="154"/>
      <c r="T32" s="154"/>
      <c r="U32" s="154"/>
      <c r="V32" s="131" t="s">
        <v>185</v>
      </c>
      <c r="W32" s="108"/>
      <c r="X32" s="120"/>
      <c r="Y32" s="120"/>
      <c r="Z32" s="120"/>
      <c r="AA32" s="120"/>
      <c r="AB32" s="120"/>
      <c r="AC32" s="120"/>
      <c r="AD32" s="120"/>
      <c r="AE32" s="120"/>
      <c r="AF32" s="120"/>
      <c r="AG32" s="120"/>
      <c r="AH32" s="120"/>
      <c r="AI32" s="120"/>
      <c r="AJ32" s="120"/>
      <c r="AK32" s="120"/>
      <c r="AL32" s="120"/>
      <c r="AM32" s="120"/>
      <c r="AN32" s="131" t="s">
        <v>186</v>
      </c>
    </row>
    <row r="33" spans="1:40" s="104" customFormat="1" ht="121.5" customHeight="1" x14ac:dyDescent="0.2">
      <c r="A33" s="335" t="s">
        <v>194</v>
      </c>
      <c r="B33" s="372" t="s">
        <v>195</v>
      </c>
      <c r="C33" s="373" t="s">
        <v>196</v>
      </c>
      <c r="D33" s="337" t="s">
        <v>198</v>
      </c>
      <c r="E33" s="338" t="s">
        <v>199</v>
      </c>
      <c r="F33" s="339" t="s">
        <v>200</v>
      </c>
      <c r="G33" s="117">
        <v>709</v>
      </c>
      <c r="H33" s="117">
        <f t="shared" ref="H33:H42" si="2">SUM(J33:U33)</f>
        <v>427</v>
      </c>
      <c r="I33" s="155">
        <f>H33/G33*100</f>
        <v>60.225669957686875</v>
      </c>
      <c r="J33" s="156">
        <v>19</v>
      </c>
      <c r="K33" s="156">
        <v>71</v>
      </c>
      <c r="L33" s="156">
        <v>76</v>
      </c>
      <c r="M33" s="156">
        <v>62</v>
      </c>
      <c r="N33" s="156">
        <v>75</v>
      </c>
      <c r="O33" s="156">
        <v>124</v>
      </c>
      <c r="P33" s="157">
        <v>0</v>
      </c>
      <c r="Q33" s="157">
        <v>0</v>
      </c>
      <c r="R33" s="157">
        <v>0</v>
      </c>
      <c r="S33" s="157">
        <v>0</v>
      </c>
      <c r="T33" s="157">
        <v>0</v>
      </c>
      <c r="U33" s="158">
        <v>0</v>
      </c>
      <c r="V33" s="370" t="s">
        <v>203</v>
      </c>
      <c r="W33" s="122"/>
      <c r="X33" s="119"/>
      <c r="Y33" s="119"/>
      <c r="Z33" s="119"/>
      <c r="AA33" s="119"/>
      <c r="AB33" s="119"/>
      <c r="AC33" s="119"/>
      <c r="AD33" s="119"/>
      <c r="AE33" s="119"/>
      <c r="AF33" s="119"/>
      <c r="AG33" s="119"/>
      <c r="AH33" s="119"/>
      <c r="AI33" s="119"/>
      <c r="AJ33" s="119"/>
      <c r="AK33" s="119"/>
      <c r="AL33" s="119"/>
      <c r="AM33" s="119"/>
      <c r="AN33" s="370" t="s">
        <v>204</v>
      </c>
    </row>
    <row r="34" spans="1:40" s="104" customFormat="1" ht="121.5" customHeight="1" x14ac:dyDescent="0.2">
      <c r="A34" s="335"/>
      <c r="B34" s="372"/>
      <c r="C34" s="373"/>
      <c r="D34" s="337"/>
      <c r="E34" s="338"/>
      <c r="F34" s="340"/>
      <c r="G34" s="105">
        <v>1814</v>
      </c>
      <c r="H34" s="117">
        <f t="shared" si="2"/>
        <v>1283</v>
      </c>
      <c r="I34" s="155">
        <f t="shared" ref="I34:I52" si="3">H34/G34*100</f>
        <v>70.727673649393608</v>
      </c>
      <c r="J34" s="156">
        <v>95</v>
      </c>
      <c r="K34" s="156">
        <v>203</v>
      </c>
      <c r="L34" s="156">
        <v>215</v>
      </c>
      <c r="M34" s="156">
        <v>261</v>
      </c>
      <c r="N34" s="156">
        <v>217</v>
      </c>
      <c r="O34" s="156">
        <v>292</v>
      </c>
      <c r="P34" s="157">
        <v>0</v>
      </c>
      <c r="Q34" s="157">
        <v>0</v>
      </c>
      <c r="R34" s="157">
        <v>0</v>
      </c>
      <c r="S34" s="157">
        <v>0</v>
      </c>
      <c r="T34" s="157">
        <v>0</v>
      </c>
      <c r="U34" s="158">
        <v>0</v>
      </c>
      <c r="V34" s="371"/>
      <c r="W34" s="122"/>
      <c r="X34" s="119"/>
      <c r="Y34" s="119"/>
      <c r="Z34" s="119"/>
      <c r="AA34" s="119"/>
      <c r="AB34" s="119"/>
      <c r="AC34" s="119"/>
      <c r="AD34" s="119"/>
      <c r="AE34" s="119"/>
      <c r="AF34" s="119"/>
      <c r="AG34" s="119"/>
      <c r="AH34" s="119"/>
      <c r="AI34" s="119"/>
      <c r="AJ34" s="119"/>
      <c r="AK34" s="119"/>
      <c r="AL34" s="119"/>
      <c r="AM34" s="119"/>
      <c r="AN34" s="371"/>
    </row>
    <row r="35" spans="1:40" s="104" customFormat="1" ht="121.5" customHeight="1" x14ac:dyDescent="0.2">
      <c r="A35" s="335"/>
      <c r="B35" s="372"/>
      <c r="C35" s="373"/>
      <c r="D35" s="337"/>
      <c r="E35" s="338"/>
      <c r="F35" s="339" t="s">
        <v>207</v>
      </c>
      <c r="G35" s="117">
        <v>324</v>
      </c>
      <c r="H35" s="117">
        <f t="shared" si="2"/>
        <v>248</v>
      </c>
      <c r="I35" s="155">
        <f t="shared" si="3"/>
        <v>76.543209876543202</v>
      </c>
      <c r="J35" s="156">
        <v>11</v>
      </c>
      <c r="K35" s="156">
        <v>39</v>
      </c>
      <c r="L35" s="156">
        <v>36</v>
      </c>
      <c r="M35" s="156">
        <v>45</v>
      </c>
      <c r="N35" s="156">
        <v>60</v>
      </c>
      <c r="O35" s="156">
        <v>57</v>
      </c>
      <c r="P35" s="157">
        <v>0</v>
      </c>
      <c r="Q35" s="157">
        <v>0</v>
      </c>
      <c r="R35" s="157">
        <v>0</v>
      </c>
      <c r="S35" s="157">
        <v>0</v>
      </c>
      <c r="T35" s="157">
        <v>0</v>
      </c>
      <c r="U35" s="157">
        <v>0</v>
      </c>
      <c r="V35" s="370" t="s">
        <v>208</v>
      </c>
      <c r="W35" s="122"/>
      <c r="X35" s="119"/>
      <c r="Y35" s="119"/>
      <c r="Z35" s="119"/>
      <c r="AA35" s="119"/>
      <c r="AB35" s="119"/>
      <c r="AC35" s="119"/>
      <c r="AD35" s="119"/>
      <c r="AE35" s="119"/>
      <c r="AF35" s="119"/>
      <c r="AG35" s="119"/>
      <c r="AH35" s="119"/>
      <c r="AI35" s="119"/>
      <c r="AJ35" s="119"/>
      <c r="AK35" s="119"/>
      <c r="AL35" s="119"/>
      <c r="AM35" s="119"/>
      <c r="AN35" s="370" t="s">
        <v>209</v>
      </c>
    </row>
    <row r="36" spans="1:40" s="104" customFormat="1" ht="121.5" customHeight="1" x14ac:dyDescent="0.2">
      <c r="A36" s="335"/>
      <c r="B36" s="372"/>
      <c r="C36" s="373"/>
      <c r="D36" s="337"/>
      <c r="E36" s="338"/>
      <c r="F36" s="340"/>
      <c r="G36" s="105">
        <v>2090</v>
      </c>
      <c r="H36" s="117">
        <f t="shared" si="2"/>
        <v>2234</v>
      </c>
      <c r="I36" s="155">
        <f t="shared" si="3"/>
        <v>106.88995215311006</v>
      </c>
      <c r="J36" s="156">
        <v>10</v>
      </c>
      <c r="K36" s="156">
        <v>400</v>
      </c>
      <c r="L36" s="156">
        <v>420</v>
      </c>
      <c r="M36" s="156">
        <v>450</v>
      </c>
      <c r="N36" s="156">
        <v>625</v>
      </c>
      <c r="O36" s="156">
        <v>329</v>
      </c>
      <c r="P36" s="157">
        <v>0</v>
      </c>
      <c r="Q36" s="157">
        <v>0</v>
      </c>
      <c r="R36" s="157">
        <v>0</v>
      </c>
      <c r="S36" s="157">
        <v>0</v>
      </c>
      <c r="T36" s="157">
        <v>0</v>
      </c>
      <c r="U36" s="157">
        <v>0</v>
      </c>
      <c r="V36" s="371"/>
      <c r="W36" s="122"/>
      <c r="X36" s="119"/>
      <c r="Y36" s="119"/>
      <c r="Z36" s="119"/>
      <c r="AA36" s="119"/>
      <c r="AB36" s="119"/>
      <c r="AC36" s="119"/>
      <c r="AD36" s="119"/>
      <c r="AE36" s="119"/>
      <c r="AF36" s="119"/>
      <c r="AG36" s="119"/>
      <c r="AH36" s="119"/>
      <c r="AI36" s="119"/>
      <c r="AJ36" s="119"/>
      <c r="AK36" s="119"/>
      <c r="AL36" s="119"/>
      <c r="AM36" s="119"/>
      <c r="AN36" s="371"/>
    </row>
    <row r="37" spans="1:40" s="104" customFormat="1" ht="121.5" customHeight="1" x14ac:dyDescent="0.2">
      <c r="A37" s="335"/>
      <c r="B37" s="372"/>
      <c r="C37" s="373"/>
      <c r="D37" s="337"/>
      <c r="E37" s="338"/>
      <c r="F37" s="339" t="s">
        <v>211</v>
      </c>
      <c r="G37" s="117">
        <v>12</v>
      </c>
      <c r="H37" s="117">
        <f t="shared" si="2"/>
        <v>10</v>
      </c>
      <c r="I37" s="155">
        <f t="shared" si="3"/>
        <v>83.333333333333343</v>
      </c>
      <c r="J37" s="156">
        <v>0</v>
      </c>
      <c r="K37" s="156">
        <v>1</v>
      </c>
      <c r="L37" s="156">
        <v>3</v>
      </c>
      <c r="M37" s="156">
        <v>3</v>
      </c>
      <c r="N37" s="156">
        <v>2</v>
      </c>
      <c r="O37" s="156">
        <v>1</v>
      </c>
      <c r="P37" s="157">
        <v>0</v>
      </c>
      <c r="Q37" s="157">
        <v>0</v>
      </c>
      <c r="R37" s="157">
        <v>0</v>
      </c>
      <c r="S37" s="157">
        <v>0</v>
      </c>
      <c r="T37" s="157">
        <v>0</v>
      </c>
      <c r="U37" s="157">
        <v>0</v>
      </c>
      <c r="V37" s="370" t="s">
        <v>212</v>
      </c>
      <c r="W37" s="122"/>
      <c r="X37" s="119"/>
      <c r="Y37" s="119"/>
      <c r="Z37" s="119"/>
      <c r="AA37" s="119"/>
      <c r="AB37" s="119"/>
      <c r="AC37" s="119"/>
      <c r="AD37" s="119"/>
      <c r="AE37" s="119"/>
      <c r="AF37" s="119"/>
      <c r="AG37" s="119"/>
      <c r="AH37" s="119"/>
      <c r="AI37" s="119"/>
      <c r="AJ37" s="119"/>
      <c r="AK37" s="119"/>
      <c r="AL37" s="119"/>
      <c r="AM37" s="119"/>
      <c r="AN37" s="370" t="s">
        <v>213</v>
      </c>
    </row>
    <row r="38" spans="1:40" s="104" customFormat="1" ht="121.5" customHeight="1" x14ac:dyDescent="0.2">
      <c r="A38" s="335"/>
      <c r="B38" s="372"/>
      <c r="C38" s="373"/>
      <c r="D38" s="337"/>
      <c r="E38" s="338"/>
      <c r="F38" s="340"/>
      <c r="G38" s="117">
        <v>0</v>
      </c>
      <c r="H38" s="117">
        <f t="shared" si="2"/>
        <v>0</v>
      </c>
      <c r="I38" s="155" t="e">
        <f t="shared" si="3"/>
        <v>#DIV/0!</v>
      </c>
      <c r="J38" s="156">
        <v>0</v>
      </c>
      <c r="K38" s="156">
        <v>0</v>
      </c>
      <c r="L38" s="156">
        <v>0</v>
      </c>
      <c r="M38" s="156">
        <v>0</v>
      </c>
      <c r="N38" s="156">
        <v>0</v>
      </c>
      <c r="O38" s="156">
        <v>0</v>
      </c>
      <c r="P38" s="157">
        <v>0</v>
      </c>
      <c r="Q38" s="157">
        <v>0</v>
      </c>
      <c r="R38" s="157">
        <v>0</v>
      </c>
      <c r="S38" s="157">
        <v>0</v>
      </c>
      <c r="T38" s="157">
        <v>0</v>
      </c>
      <c r="U38" s="157">
        <v>0</v>
      </c>
      <c r="V38" s="371"/>
      <c r="W38" s="122"/>
      <c r="X38" s="119"/>
      <c r="Y38" s="119"/>
      <c r="Z38" s="119"/>
      <c r="AA38" s="119"/>
      <c r="AB38" s="119"/>
      <c r="AC38" s="119"/>
      <c r="AD38" s="119"/>
      <c r="AE38" s="119"/>
      <c r="AF38" s="119"/>
      <c r="AG38" s="119"/>
      <c r="AH38" s="119"/>
      <c r="AI38" s="119"/>
      <c r="AJ38" s="119"/>
      <c r="AK38" s="119"/>
      <c r="AL38" s="119"/>
      <c r="AM38" s="119"/>
      <c r="AN38" s="371"/>
    </row>
    <row r="39" spans="1:40" s="104" customFormat="1" ht="121.5" customHeight="1" x14ac:dyDescent="0.2">
      <c r="A39" s="335"/>
      <c r="B39" s="372"/>
      <c r="C39" s="373"/>
      <c r="D39" s="337"/>
      <c r="E39" s="338"/>
      <c r="F39" s="339" t="s">
        <v>215</v>
      </c>
      <c r="G39" s="117">
        <v>8</v>
      </c>
      <c r="H39" s="117">
        <f t="shared" si="2"/>
        <v>5</v>
      </c>
      <c r="I39" s="155">
        <f t="shared" si="3"/>
        <v>62.5</v>
      </c>
      <c r="J39" s="156">
        <v>0</v>
      </c>
      <c r="K39" s="156">
        <v>1</v>
      </c>
      <c r="L39" s="156">
        <v>1</v>
      </c>
      <c r="M39" s="156">
        <v>1</v>
      </c>
      <c r="N39" s="156">
        <v>1</v>
      </c>
      <c r="O39" s="156">
        <v>1</v>
      </c>
      <c r="P39" s="157">
        <v>0</v>
      </c>
      <c r="Q39" s="157">
        <v>0</v>
      </c>
      <c r="R39" s="157">
        <v>0</v>
      </c>
      <c r="S39" s="157">
        <v>0</v>
      </c>
      <c r="T39" s="157">
        <v>0</v>
      </c>
      <c r="U39" s="157">
        <v>0</v>
      </c>
      <c r="V39" s="370" t="s">
        <v>217</v>
      </c>
      <c r="W39" s="122"/>
      <c r="X39" s="119"/>
      <c r="Y39" s="119"/>
      <c r="Z39" s="119"/>
      <c r="AA39" s="119"/>
      <c r="AB39" s="119"/>
      <c r="AC39" s="119"/>
      <c r="AD39" s="119"/>
      <c r="AE39" s="119"/>
      <c r="AF39" s="119"/>
      <c r="AG39" s="119"/>
      <c r="AH39" s="119"/>
      <c r="AI39" s="119"/>
      <c r="AJ39" s="119"/>
      <c r="AK39" s="119"/>
      <c r="AL39" s="119"/>
      <c r="AM39" s="119"/>
      <c r="AN39" s="370" t="s">
        <v>218</v>
      </c>
    </row>
    <row r="40" spans="1:40" s="104" customFormat="1" ht="121.5" customHeight="1" x14ac:dyDescent="0.2">
      <c r="A40" s="335"/>
      <c r="B40" s="372"/>
      <c r="C40" s="373"/>
      <c r="D40" s="337"/>
      <c r="E40" s="338"/>
      <c r="F40" s="340"/>
      <c r="G40" s="117">
        <v>627</v>
      </c>
      <c r="H40" s="117">
        <f t="shared" si="2"/>
        <v>454</v>
      </c>
      <c r="I40" s="155">
        <f t="shared" si="3"/>
        <v>72.408293460925037</v>
      </c>
      <c r="J40" s="156">
        <v>0</v>
      </c>
      <c r="K40" s="156">
        <v>78</v>
      </c>
      <c r="L40" s="156">
        <v>118</v>
      </c>
      <c r="M40" s="156">
        <v>100</v>
      </c>
      <c r="N40" s="156">
        <v>78</v>
      </c>
      <c r="O40" s="156">
        <v>80</v>
      </c>
      <c r="P40" s="157">
        <v>0</v>
      </c>
      <c r="Q40" s="157">
        <v>0</v>
      </c>
      <c r="R40" s="157">
        <v>0</v>
      </c>
      <c r="S40" s="157">
        <v>0</v>
      </c>
      <c r="T40" s="157">
        <v>0</v>
      </c>
      <c r="U40" s="157">
        <v>0</v>
      </c>
      <c r="V40" s="371"/>
      <c r="W40" s="122"/>
      <c r="X40" s="119"/>
      <c r="Y40" s="119"/>
      <c r="Z40" s="119"/>
      <c r="AA40" s="119"/>
      <c r="AB40" s="119"/>
      <c r="AC40" s="119"/>
      <c r="AD40" s="119"/>
      <c r="AE40" s="119"/>
      <c r="AF40" s="119"/>
      <c r="AG40" s="119"/>
      <c r="AH40" s="119"/>
      <c r="AI40" s="119"/>
      <c r="AJ40" s="119"/>
      <c r="AK40" s="119"/>
      <c r="AL40" s="119"/>
      <c r="AM40" s="119"/>
      <c r="AN40" s="371"/>
    </row>
    <row r="41" spans="1:40" s="104" customFormat="1" ht="121.5" customHeight="1" x14ac:dyDescent="0.2">
      <c r="A41" s="335"/>
      <c r="B41" s="372"/>
      <c r="C41" s="373"/>
      <c r="D41" s="337"/>
      <c r="E41" s="338"/>
      <c r="F41" s="339" t="s">
        <v>215</v>
      </c>
      <c r="G41" s="117">
        <v>8</v>
      </c>
      <c r="H41" s="117">
        <f t="shared" si="2"/>
        <v>5</v>
      </c>
      <c r="I41" s="155">
        <f t="shared" si="3"/>
        <v>62.5</v>
      </c>
      <c r="J41" s="156">
        <v>0</v>
      </c>
      <c r="K41" s="156">
        <v>1</v>
      </c>
      <c r="L41" s="156">
        <v>1</v>
      </c>
      <c r="M41" s="156">
        <v>1</v>
      </c>
      <c r="N41" s="156">
        <v>1</v>
      </c>
      <c r="O41" s="156">
        <v>1</v>
      </c>
      <c r="P41" s="159">
        <v>0</v>
      </c>
      <c r="Q41" s="159">
        <v>0</v>
      </c>
      <c r="R41" s="157">
        <v>0</v>
      </c>
      <c r="S41" s="157">
        <v>0</v>
      </c>
      <c r="T41" s="157">
        <v>0</v>
      </c>
      <c r="U41" s="157">
        <v>0</v>
      </c>
      <c r="V41" s="370" t="s">
        <v>217</v>
      </c>
      <c r="W41" s="122"/>
      <c r="X41" s="119"/>
      <c r="Y41" s="119"/>
      <c r="Z41" s="119"/>
      <c r="AA41" s="119"/>
      <c r="AB41" s="119"/>
      <c r="AC41" s="119"/>
      <c r="AD41" s="119"/>
      <c r="AE41" s="119"/>
      <c r="AF41" s="119"/>
      <c r="AG41" s="119"/>
      <c r="AH41" s="119"/>
      <c r="AI41" s="119"/>
      <c r="AJ41" s="119"/>
      <c r="AK41" s="119"/>
      <c r="AL41" s="119"/>
      <c r="AM41" s="119"/>
      <c r="AN41" s="370" t="s">
        <v>218</v>
      </c>
    </row>
    <row r="42" spans="1:40" s="104" customFormat="1" ht="121.5" customHeight="1" x14ac:dyDescent="0.2">
      <c r="A42" s="335"/>
      <c r="B42" s="372"/>
      <c r="C42" s="373"/>
      <c r="D42" s="337"/>
      <c r="E42" s="338"/>
      <c r="F42" s="340"/>
      <c r="G42" s="117">
        <v>627</v>
      </c>
      <c r="H42" s="117">
        <f t="shared" si="2"/>
        <v>454</v>
      </c>
      <c r="I42" s="155">
        <f t="shared" si="3"/>
        <v>72.408293460925037</v>
      </c>
      <c r="J42" s="156">
        <v>0</v>
      </c>
      <c r="K42" s="156">
        <v>78</v>
      </c>
      <c r="L42" s="156">
        <v>118</v>
      </c>
      <c r="M42" s="156">
        <v>100</v>
      </c>
      <c r="N42" s="156">
        <v>78</v>
      </c>
      <c r="O42" s="156">
        <v>80</v>
      </c>
      <c r="P42" s="159">
        <v>0</v>
      </c>
      <c r="Q42" s="159">
        <v>0</v>
      </c>
      <c r="R42" s="157">
        <v>0</v>
      </c>
      <c r="S42" s="157">
        <v>0</v>
      </c>
      <c r="T42" s="157">
        <v>0</v>
      </c>
      <c r="U42" s="157">
        <v>0</v>
      </c>
      <c r="V42" s="371"/>
      <c r="W42" s="122"/>
      <c r="X42" s="119"/>
      <c r="Y42" s="119"/>
      <c r="Z42" s="119"/>
      <c r="AA42" s="119"/>
      <c r="AB42" s="119"/>
      <c r="AC42" s="119"/>
      <c r="AD42" s="119"/>
      <c r="AE42" s="119"/>
      <c r="AF42" s="119"/>
      <c r="AG42" s="119"/>
      <c r="AH42" s="119"/>
      <c r="AI42" s="119"/>
      <c r="AJ42" s="119"/>
      <c r="AK42" s="119"/>
      <c r="AL42" s="119"/>
      <c r="AM42" s="119"/>
      <c r="AN42" s="371"/>
    </row>
    <row r="43" spans="1:40" s="104" customFormat="1" ht="121.5" customHeight="1" x14ac:dyDescent="0.2">
      <c r="A43" s="335"/>
      <c r="B43" s="372"/>
      <c r="C43" s="373"/>
      <c r="D43" s="337"/>
      <c r="E43" s="338"/>
      <c r="F43" s="339" t="s">
        <v>215</v>
      </c>
      <c r="G43" s="117">
        <v>627</v>
      </c>
      <c r="H43" s="117">
        <v>358</v>
      </c>
      <c r="I43" s="155">
        <f t="shared" si="3"/>
        <v>57.097288676236047</v>
      </c>
      <c r="J43" s="156">
        <v>0</v>
      </c>
      <c r="K43" s="156">
        <v>0</v>
      </c>
      <c r="L43" s="156">
        <v>200</v>
      </c>
      <c r="M43" s="156">
        <v>0</v>
      </c>
      <c r="N43" s="156">
        <v>78</v>
      </c>
      <c r="O43" s="156">
        <v>80</v>
      </c>
      <c r="P43" s="157">
        <v>0</v>
      </c>
      <c r="Q43" s="157">
        <v>0</v>
      </c>
      <c r="R43" s="157">
        <v>0</v>
      </c>
      <c r="S43" s="157">
        <v>0</v>
      </c>
      <c r="T43" s="157">
        <v>0</v>
      </c>
      <c r="U43" s="157">
        <v>0</v>
      </c>
      <c r="V43" s="370" t="s">
        <v>223</v>
      </c>
      <c r="W43" s="108"/>
      <c r="X43" s="120"/>
      <c r="Y43" s="120"/>
      <c r="Z43" s="120"/>
      <c r="AA43" s="120"/>
      <c r="AB43" s="120"/>
      <c r="AC43" s="120"/>
      <c r="AD43" s="120"/>
      <c r="AE43" s="120"/>
      <c r="AF43" s="120"/>
      <c r="AG43" s="120"/>
      <c r="AH43" s="120"/>
      <c r="AI43" s="120"/>
      <c r="AJ43" s="120"/>
      <c r="AK43" s="120"/>
      <c r="AL43" s="120"/>
      <c r="AM43" s="120"/>
      <c r="AN43" s="370" t="s">
        <v>224</v>
      </c>
    </row>
    <row r="44" spans="1:40" s="104" customFormat="1" ht="121.5" customHeight="1" x14ac:dyDescent="0.2">
      <c r="A44" s="335"/>
      <c r="B44" s="372"/>
      <c r="C44" s="373"/>
      <c r="D44" s="337"/>
      <c r="E44" s="338"/>
      <c r="F44" s="340"/>
      <c r="G44" s="117">
        <v>1</v>
      </c>
      <c r="H44" s="117">
        <v>1</v>
      </c>
      <c r="I44" s="155">
        <f t="shared" si="3"/>
        <v>100</v>
      </c>
      <c r="J44" s="156">
        <v>0</v>
      </c>
      <c r="K44" s="156">
        <v>0</v>
      </c>
      <c r="L44" s="156">
        <v>0</v>
      </c>
      <c r="M44" s="156">
        <v>0</v>
      </c>
      <c r="N44" s="156">
        <v>0</v>
      </c>
      <c r="O44" s="156">
        <v>1</v>
      </c>
      <c r="P44" s="157">
        <v>0</v>
      </c>
      <c r="Q44" s="157">
        <v>0</v>
      </c>
      <c r="R44" s="157">
        <v>0</v>
      </c>
      <c r="S44" s="157">
        <v>0</v>
      </c>
      <c r="T44" s="157">
        <v>0</v>
      </c>
      <c r="U44" s="157">
        <v>0</v>
      </c>
      <c r="V44" s="371"/>
      <c r="W44" s="108"/>
      <c r="X44" s="120"/>
      <c r="Y44" s="120"/>
      <c r="Z44" s="120"/>
      <c r="AA44" s="120"/>
      <c r="AB44" s="120"/>
      <c r="AC44" s="120"/>
      <c r="AD44" s="120"/>
      <c r="AE44" s="120"/>
      <c r="AF44" s="120"/>
      <c r="AG44" s="120"/>
      <c r="AH44" s="120"/>
      <c r="AI44" s="120"/>
      <c r="AJ44" s="120"/>
      <c r="AK44" s="120"/>
      <c r="AL44" s="120"/>
      <c r="AM44" s="120"/>
      <c r="AN44" s="371"/>
    </row>
    <row r="45" spans="1:40" s="104" customFormat="1" ht="121.5" customHeight="1" x14ac:dyDescent="0.2">
      <c r="A45" s="335"/>
      <c r="B45" s="372"/>
      <c r="C45" s="373"/>
      <c r="D45" s="337"/>
      <c r="E45" s="338"/>
      <c r="F45" s="339" t="s">
        <v>215</v>
      </c>
      <c r="G45" s="117">
        <v>15</v>
      </c>
      <c r="H45" s="117">
        <v>9</v>
      </c>
      <c r="I45" s="155">
        <f t="shared" si="3"/>
        <v>60</v>
      </c>
      <c r="J45" s="156">
        <v>0</v>
      </c>
      <c r="K45" s="156">
        <v>0</v>
      </c>
      <c r="L45" s="156">
        <v>0</v>
      </c>
      <c r="M45" s="156">
        <v>4</v>
      </c>
      <c r="N45" s="156">
        <v>1</v>
      </c>
      <c r="O45" s="156">
        <v>2</v>
      </c>
      <c r="P45" s="157">
        <v>0</v>
      </c>
      <c r="Q45" s="157">
        <v>0</v>
      </c>
      <c r="R45" s="157">
        <v>0</v>
      </c>
      <c r="S45" s="157">
        <v>0</v>
      </c>
      <c r="T45" s="157">
        <v>0</v>
      </c>
      <c r="U45" s="157">
        <v>0</v>
      </c>
      <c r="V45" s="342" t="s">
        <v>226</v>
      </c>
      <c r="W45" s="122"/>
      <c r="X45" s="119"/>
      <c r="Y45" s="119"/>
      <c r="Z45" s="119"/>
      <c r="AA45" s="119"/>
      <c r="AB45" s="119"/>
      <c r="AC45" s="119"/>
      <c r="AD45" s="119"/>
      <c r="AE45" s="119"/>
      <c r="AF45" s="119"/>
      <c r="AG45" s="119"/>
      <c r="AH45" s="119"/>
      <c r="AI45" s="119"/>
      <c r="AJ45" s="119"/>
      <c r="AK45" s="119"/>
      <c r="AL45" s="119"/>
      <c r="AM45" s="119"/>
      <c r="AN45" s="374" t="s">
        <v>227</v>
      </c>
    </row>
    <row r="46" spans="1:40" s="104" customFormat="1" ht="121.5" customHeight="1" x14ac:dyDescent="0.2">
      <c r="A46" s="335"/>
      <c r="B46" s="372"/>
      <c r="C46" s="373"/>
      <c r="D46" s="337"/>
      <c r="E46" s="338"/>
      <c r="F46" s="340"/>
      <c r="G46" s="117">
        <v>4</v>
      </c>
      <c r="H46" s="117">
        <v>3</v>
      </c>
      <c r="I46" s="155">
        <f t="shared" si="3"/>
        <v>75</v>
      </c>
      <c r="J46" s="156">
        <v>1</v>
      </c>
      <c r="K46" s="156">
        <v>1</v>
      </c>
      <c r="L46" s="156">
        <v>0</v>
      </c>
      <c r="M46" s="156">
        <v>0</v>
      </c>
      <c r="N46" s="156">
        <v>0</v>
      </c>
      <c r="O46" s="156">
        <v>1</v>
      </c>
      <c r="P46" s="157">
        <v>0</v>
      </c>
      <c r="Q46" s="157">
        <v>0</v>
      </c>
      <c r="R46" s="157">
        <v>0</v>
      </c>
      <c r="S46" s="157">
        <v>0</v>
      </c>
      <c r="T46" s="157">
        <v>0</v>
      </c>
      <c r="U46" s="157">
        <v>0</v>
      </c>
      <c r="V46" s="342"/>
      <c r="W46" s="122"/>
      <c r="X46" s="119"/>
      <c r="Y46" s="119"/>
      <c r="Z46" s="119"/>
      <c r="AA46" s="119"/>
      <c r="AB46" s="119"/>
      <c r="AC46" s="119"/>
      <c r="AD46" s="119"/>
      <c r="AE46" s="119"/>
      <c r="AF46" s="119"/>
      <c r="AG46" s="119"/>
      <c r="AH46" s="119"/>
      <c r="AI46" s="119"/>
      <c r="AJ46" s="119"/>
      <c r="AK46" s="119"/>
      <c r="AL46" s="119"/>
      <c r="AM46" s="119"/>
      <c r="AN46" s="374"/>
    </row>
    <row r="47" spans="1:40" s="104" customFormat="1" ht="121.5" customHeight="1" x14ac:dyDescent="0.2">
      <c r="A47" s="335"/>
      <c r="B47" s="372"/>
      <c r="C47" s="373"/>
      <c r="D47" s="337"/>
      <c r="E47" s="338"/>
      <c r="F47" s="339" t="s">
        <v>215</v>
      </c>
      <c r="G47" s="339">
        <v>6</v>
      </c>
      <c r="H47" s="339">
        <v>3</v>
      </c>
      <c r="I47" s="375">
        <f>H47/G47*100</f>
        <v>50</v>
      </c>
      <c r="J47" s="377">
        <v>1</v>
      </c>
      <c r="K47" s="377">
        <v>1</v>
      </c>
      <c r="L47" s="377">
        <v>0</v>
      </c>
      <c r="M47" s="377">
        <v>0</v>
      </c>
      <c r="N47" s="377">
        <v>1</v>
      </c>
      <c r="O47" s="377">
        <v>0</v>
      </c>
      <c r="P47" s="339">
        <v>0</v>
      </c>
      <c r="Q47" s="339">
        <v>0</v>
      </c>
      <c r="R47" s="339">
        <v>0</v>
      </c>
      <c r="S47" s="339">
        <v>0</v>
      </c>
      <c r="T47" s="339">
        <v>0</v>
      </c>
      <c r="U47" s="339">
        <v>0</v>
      </c>
      <c r="V47" s="374" t="s">
        <v>230</v>
      </c>
      <c r="W47" s="122"/>
      <c r="X47" s="119"/>
      <c r="Y47" s="119"/>
      <c r="Z47" s="119"/>
      <c r="AA47" s="119"/>
      <c r="AB47" s="119"/>
      <c r="AC47" s="119"/>
      <c r="AD47" s="119"/>
      <c r="AE47" s="119"/>
      <c r="AF47" s="119"/>
      <c r="AG47" s="119"/>
      <c r="AH47" s="119"/>
      <c r="AI47" s="119"/>
      <c r="AJ47" s="119"/>
      <c r="AK47" s="119"/>
      <c r="AL47" s="119"/>
      <c r="AM47" s="119"/>
      <c r="AN47" s="374" t="s">
        <v>231</v>
      </c>
    </row>
    <row r="48" spans="1:40" s="104" customFormat="1" ht="121.5" customHeight="1" x14ac:dyDescent="0.2">
      <c r="A48" s="335"/>
      <c r="B48" s="372"/>
      <c r="C48" s="373"/>
      <c r="D48" s="337"/>
      <c r="E48" s="338"/>
      <c r="F48" s="340"/>
      <c r="G48" s="340"/>
      <c r="H48" s="340"/>
      <c r="I48" s="376"/>
      <c r="J48" s="378"/>
      <c r="K48" s="378"/>
      <c r="L48" s="378"/>
      <c r="M48" s="378"/>
      <c r="N48" s="378"/>
      <c r="O48" s="378"/>
      <c r="P48" s="340"/>
      <c r="Q48" s="340"/>
      <c r="R48" s="340"/>
      <c r="S48" s="340"/>
      <c r="T48" s="340"/>
      <c r="U48" s="340"/>
      <c r="V48" s="374"/>
      <c r="W48" s="122"/>
      <c r="X48" s="119"/>
      <c r="Y48" s="119"/>
      <c r="Z48" s="119"/>
      <c r="AA48" s="119"/>
      <c r="AB48" s="119"/>
      <c r="AC48" s="119"/>
      <c r="AD48" s="119"/>
      <c r="AE48" s="119"/>
      <c r="AF48" s="119"/>
      <c r="AG48" s="119"/>
      <c r="AH48" s="119"/>
      <c r="AI48" s="119"/>
      <c r="AJ48" s="119"/>
      <c r="AK48" s="119"/>
      <c r="AL48" s="119"/>
      <c r="AM48" s="119"/>
      <c r="AN48" s="374"/>
    </row>
    <row r="49" spans="1:40" s="104" customFormat="1" ht="121.5" customHeight="1" x14ac:dyDescent="0.2">
      <c r="A49" s="335"/>
      <c r="B49" s="372"/>
      <c r="C49" s="373"/>
      <c r="D49" s="337"/>
      <c r="E49" s="338"/>
      <c r="F49" s="339" t="s">
        <v>233</v>
      </c>
      <c r="G49" s="117">
        <v>13</v>
      </c>
      <c r="H49" s="117">
        <f>SUM(J49:U49)</f>
        <v>6</v>
      </c>
      <c r="I49" s="155">
        <f t="shared" si="3"/>
        <v>46.153846153846153</v>
      </c>
      <c r="J49" s="156">
        <v>1</v>
      </c>
      <c r="K49" s="156">
        <v>1</v>
      </c>
      <c r="L49" s="156">
        <v>1</v>
      </c>
      <c r="M49" s="156">
        <v>2</v>
      </c>
      <c r="N49" s="156">
        <v>0</v>
      </c>
      <c r="O49" s="156">
        <v>1</v>
      </c>
      <c r="P49" s="157">
        <v>0</v>
      </c>
      <c r="Q49" s="157">
        <v>0</v>
      </c>
      <c r="R49" s="157">
        <v>0</v>
      </c>
      <c r="S49" s="157">
        <v>0</v>
      </c>
      <c r="T49" s="157">
        <v>0</v>
      </c>
      <c r="U49" s="157">
        <v>0</v>
      </c>
      <c r="V49" s="341" t="s">
        <v>234</v>
      </c>
      <c r="W49" s="122"/>
      <c r="X49" s="119"/>
      <c r="Y49" s="119"/>
      <c r="Z49" s="119"/>
      <c r="AA49" s="119"/>
      <c r="AB49" s="119"/>
      <c r="AC49" s="119"/>
      <c r="AD49" s="119"/>
      <c r="AE49" s="119"/>
      <c r="AF49" s="119"/>
      <c r="AG49" s="119"/>
      <c r="AH49" s="119"/>
      <c r="AI49" s="119"/>
      <c r="AJ49" s="119"/>
      <c r="AK49" s="119"/>
      <c r="AL49" s="119"/>
      <c r="AM49" s="119"/>
      <c r="AN49" s="341" t="s">
        <v>235</v>
      </c>
    </row>
    <row r="50" spans="1:40" s="104" customFormat="1" ht="121.5" customHeight="1" x14ac:dyDescent="0.2">
      <c r="A50" s="335"/>
      <c r="B50" s="372"/>
      <c r="C50" s="373"/>
      <c r="D50" s="337"/>
      <c r="E50" s="338"/>
      <c r="F50" s="340"/>
      <c r="G50" s="117">
        <v>208</v>
      </c>
      <c r="H50" s="117">
        <f>SUM(J50:U50)</f>
        <v>57</v>
      </c>
      <c r="I50" s="155">
        <f t="shared" si="3"/>
        <v>27.403846153846157</v>
      </c>
      <c r="J50" s="156">
        <v>11</v>
      </c>
      <c r="K50" s="156">
        <v>11</v>
      </c>
      <c r="L50" s="156">
        <v>11</v>
      </c>
      <c r="M50" s="156">
        <v>16</v>
      </c>
      <c r="N50" s="125">
        <v>0</v>
      </c>
      <c r="O50" s="125">
        <v>8</v>
      </c>
      <c r="P50" s="157">
        <v>0</v>
      </c>
      <c r="Q50" s="157">
        <v>0</v>
      </c>
      <c r="R50" s="157">
        <v>0</v>
      </c>
      <c r="S50" s="157">
        <v>0</v>
      </c>
      <c r="T50" s="157">
        <v>0</v>
      </c>
      <c r="U50" s="157">
        <v>0</v>
      </c>
      <c r="V50" s="342"/>
      <c r="W50" s="122"/>
      <c r="X50" s="119"/>
      <c r="Y50" s="119"/>
      <c r="Z50" s="119"/>
      <c r="AA50" s="119"/>
      <c r="AB50" s="119"/>
      <c r="AC50" s="119"/>
      <c r="AD50" s="119"/>
      <c r="AE50" s="119"/>
      <c r="AF50" s="119"/>
      <c r="AG50" s="119"/>
      <c r="AH50" s="119"/>
      <c r="AI50" s="119"/>
      <c r="AJ50" s="119"/>
      <c r="AK50" s="119"/>
      <c r="AL50" s="119"/>
      <c r="AM50" s="119"/>
      <c r="AN50" s="342"/>
    </row>
    <row r="51" spans="1:40" s="104" customFormat="1" ht="121.5" customHeight="1" x14ac:dyDescent="0.2">
      <c r="A51" s="335"/>
      <c r="B51" s="372"/>
      <c r="C51" s="373"/>
      <c r="D51" s="337"/>
      <c r="E51" s="338"/>
      <c r="F51" s="339" t="s">
        <v>237</v>
      </c>
      <c r="G51" s="117">
        <v>6</v>
      </c>
      <c r="H51" s="117">
        <f>SUM(J51:U51)</f>
        <v>6</v>
      </c>
      <c r="I51" s="155">
        <f t="shared" si="3"/>
        <v>100</v>
      </c>
      <c r="J51" s="160">
        <v>0</v>
      </c>
      <c r="K51" s="160">
        <v>0</v>
      </c>
      <c r="L51" s="161">
        <v>0</v>
      </c>
      <c r="M51" s="160">
        <v>1</v>
      </c>
      <c r="N51" s="160">
        <v>0</v>
      </c>
      <c r="O51" s="160">
        <v>5</v>
      </c>
      <c r="P51" s="157">
        <v>0</v>
      </c>
      <c r="Q51" s="157">
        <v>0</v>
      </c>
      <c r="R51" s="157">
        <v>0</v>
      </c>
      <c r="S51" s="157">
        <v>0</v>
      </c>
      <c r="T51" s="157">
        <v>0</v>
      </c>
      <c r="U51" s="157">
        <v>0</v>
      </c>
      <c r="V51" s="338" t="s">
        <v>238</v>
      </c>
      <c r="W51" s="108"/>
      <c r="X51" s="120"/>
      <c r="Y51" s="120"/>
      <c r="Z51" s="120"/>
      <c r="AA51" s="120"/>
      <c r="AB51" s="120"/>
      <c r="AC51" s="120"/>
      <c r="AD51" s="120"/>
      <c r="AE51" s="120"/>
      <c r="AF51" s="120"/>
      <c r="AG51" s="120"/>
      <c r="AH51" s="120"/>
      <c r="AI51" s="120"/>
      <c r="AJ51" s="120"/>
      <c r="AK51" s="120"/>
      <c r="AL51" s="120"/>
      <c r="AM51" s="120"/>
      <c r="AN51" s="379" t="s">
        <v>239</v>
      </c>
    </row>
    <row r="52" spans="1:40" s="104" customFormat="1" ht="121.5" customHeight="1" x14ac:dyDescent="0.2">
      <c r="A52" s="335"/>
      <c r="B52" s="372"/>
      <c r="C52" s="373"/>
      <c r="D52" s="337"/>
      <c r="E52" s="338"/>
      <c r="F52" s="340"/>
      <c r="G52" s="117">
        <v>727</v>
      </c>
      <c r="H52" s="117">
        <f>SUM(J52:U52)</f>
        <v>680</v>
      </c>
      <c r="I52" s="155">
        <f t="shared" si="3"/>
        <v>93.535075653370015</v>
      </c>
      <c r="J52" s="156">
        <v>0</v>
      </c>
      <c r="K52" s="156">
        <v>0</v>
      </c>
      <c r="L52" s="125">
        <v>0</v>
      </c>
      <c r="M52" s="156">
        <v>50</v>
      </c>
      <c r="N52" s="156">
        <v>0</v>
      </c>
      <c r="O52" s="156">
        <v>630</v>
      </c>
      <c r="P52" s="157">
        <v>0</v>
      </c>
      <c r="Q52" s="157">
        <v>0</v>
      </c>
      <c r="R52" s="157">
        <v>0</v>
      </c>
      <c r="S52" s="157">
        <v>0</v>
      </c>
      <c r="T52" s="157">
        <v>0</v>
      </c>
      <c r="U52" s="157">
        <v>0</v>
      </c>
      <c r="V52" s="338"/>
      <c r="W52" s="108"/>
      <c r="X52" s="120"/>
      <c r="Y52" s="120"/>
      <c r="Z52" s="120"/>
      <c r="AA52" s="120"/>
      <c r="AB52" s="120"/>
      <c r="AC52" s="120"/>
      <c r="AD52" s="120"/>
      <c r="AE52" s="120"/>
      <c r="AF52" s="120"/>
      <c r="AG52" s="120"/>
      <c r="AH52" s="120"/>
      <c r="AI52" s="120"/>
      <c r="AJ52" s="120"/>
      <c r="AK52" s="120"/>
      <c r="AL52" s="120"/>
      <c r="AM52" s="120"/>
      <c r="AN52" s="379"/>
    </row>
    <row r="53" spans="1:40" s="104" customFormat="1" ht="121.5" customHeight="1" x14ac:dyDescent="0.2">
      <c r="A53" s="380" t="s">
        <v>187</v>
      </c>
      <c r="B53" s="383" t="s">
        <v>188</v>
      </c>
      <c r="C53" s="162"/>
      <c r="D53" s="343" t="s">
        <v>189</v>
      </c>
      <c r="E53" s="117" t="s">
        <v>190</v>
      </c>
      <c r="F53" s="163" t="s">
        <v>191</v>
      </c>
      <c r="G53" s="162">
        <v>4</v>
      </c>
      <c r="H53" s="162">
        <v>4</v>
      </c>
      <c r="I53" s="164">
        <v>1</v>
      </c>
      <c r="J53" s="165"/>
      <c r="K53" s="165"/>
      <c r="L53" s="166">
        <v>0.3387</v>
      </c>
      <c r="M53" s="165"/>
      <c r="N53" s="165"/>
      <c r="O53" s="166">
        <v>0.65529999999999999</v>
      </c>
      <c r="P53" s="162"/>
      <c r="Q53" s="162"/>
      <c r="R53" s="167"/>
      <c r="S53" s="162"/>
      <c r="T53" s="162"/>
      <c r="U53" s="167"/>
      <c r="V53" s="168" t="s">
        <v>245</v>
      </c>
      <c r="W53" s="108"/>
      <c r="X53" s="162"/>
      <c r="Y53" s="162"/>
      <c r="Z53" s="162"/>
      <c r="AA53" s="162"/>
      <c r="AB53" s="162"/>
      <c r="AC53" s="162"/>
      <c r="AD53" s="162"/>
      <c r="AE53" s="162"/>
      <c r="AF53" s="162"/>
      <c r="AG53" s="162"/>
      <c r="AH53" s="162"/>
      <c r="AI53" s="162"/>
      <c r="AJ53" s="162"/>
      <c r="AK53" s="162"/>
      <c r="AL53" s="162"/>
      <c r="AM53" s="162"/>
      <c r="AN53" s="168" t="s">
        <v>246</v>
      </c>
    </row>
    <row r="54" spans="1:40" s="104" customFormat="1" ht="121.5" customHeight="1" x14ac:dyDescent="0.2">
      <c r="A54" s="381"/>
      <c r="B54" s="384"/>
      <c r="C54" s="120"/>
      <c r="D54" s="344"/>
      <c r="E54" s="117" t="s">
        <v>248</v>
      </c>
      <c r="F54" s="163" t="s">
        <v>249</v>
      </c>
      <c r="G54" s="162">
        <v>6</v>
      </c>
      <c r="H54" s="162">
        <v>6</v>
      </c>
      <c r="I54" s="164">
        <v>1</v>
      </c>
      <c r="J54" s="169">
        <v>0.81556769737722057</v>
      </c>
      <c r="K54" s="169">
        <v>0.87583506529466382</v>
      </c>
      <c r="L54" s="169">
        <v>0.80230512166317847</v>
      </c>
      <c r="M54" s="169">
        <v>0.82924575497118291</v>
      </c>
      <c r="N54" s="169">
        <v>0.9998240948700029</v>
      </c>
      <c r="O54" s="169">
        <v>1</v>
      </c>
      <c r="P54" s="170"/>
      <c r="Q54" s="170"/>
      <c r="R54" s="170"/>
      <c r="S54" s="170"/>
      <c r="T54" s="170"/>
      <c r="U54" s="170"/>
      <c r="V54" s="171" t="s">
        <v>252</v>
      </c>
      <c r="W54" s="168"/>
      <c r="X54" s="171"/>
      <c r="Y54" s="171"/>
      <c r="Z54" s="171"/>
      <c r="AA54" s="171"/>
      <c r="AB54" s="171"/>
      <c r="AC54" s="171"/>
      <c r="AD54" s="171"/>
      <c r="AE54" s="171"/>
      <c r="AF54" s="171"/>
      <c r="AG54" s="171"/>
      <c r="AH54" s="171"/>
      <c r="AI54" s="171"/>
      <c r="AJ54" s="171"/>
      <c r="AK54" s="171"/>
      <c r="AL54" s="171"/>
      <c r="AM54" s="171"/>
      <c r="AN54" s="171" t="s">
        <v>253</v>
      </c>
    </row>
    <row r="55" spans="1:40" s="104" customFormat="1" ht="121.5" customHeight="1" x14ac:dyDescent="0.2">
      <c r="A55" s="381"/>
      <c r="B55" s="384"/>
      <c r="C55" s="120"/>
      <c r="D55" s="344"/>
      <c r="E55" s="117" t="s">
        <v>248</v>
      </c>
      <c r="F55" s="163" t="s">
        <v>249</v>
      </c>
      <c r="G55" s="162">
        <v>6</v>
      </c>
      <c r="H55" s="162">
        <v>6</v>
      </c>
      <c r="I55" s="164">
        <v>1</v>
      </c>
      <c r="J55" s="169">
        <v>0.34900908586013485</v>
      </c>
      <c r="K55" s="169">
        <v>0.84871683860987002</v>
      </c>
      <c r="L55" s="169">
        <v>0.6039908949530991</v>
      </c>
      <c r="M55" s="169">
        <v>0.77322170178369021</v>
      </c>
      <c r="N55" s="169">
        <v>0.82667222496881609</v>
      </c>
      <c r="O55" s="169">
        <v>0.30642266899325238</v>
      </c>
      <c r="P55" s="170"/>
      <c r="Q55" s="170"/>
      <c r="R55" s="170"/>
      <c r="S55" s="170"/>
      <c r="T55" s="170"/>
      <c r="U55" s="170"/>
      <c r="V55" s="121" t="s">
        <v>252</v>
      </c>
      <c r="W55" s="121"/>
      <c r="X55" s="121"/>
      <c r="Y55" s="121"/>
      <c r="Z55" s="121"/>
      <c r="AA55" s="121"/>
      <c r="AB55" s="121"/>
      <c r="AC55" s="121"/>
      <c r="AD55" s="121"/>
      <c r="AE55" s="121"/>
      <c r="AF55" s="121"/>
      <c r="AG55" s="121"/>
      <c r="AH55" s="121"/>
      <c r="AI55" s="121"/>
      <c r="AJ55" s="121"/>
      <c r="AK55" s="121"/>
      <c r="AL55" s="121"/>
      <c r="AM55" s="121"/>
      <c r="AN55" s="121" t="s">
        <v>253</v>
      </c>
    </row>
    <row r="56" spans="1:40" s="104" customFormat="1" ht="121.5" customHeight="1" x14ac:dyDescent="0.2">
      <c r="A56" s="382"/>
      <c r="B56" s="385"/>
      <c r="C56" s="120"/>
      <c r="D56" s="351"/>
      <c r="E56" s="117" t="s">
        <v>192</v>
      </c>
      <c r="F56" s="163" t="s">
        <v>193</v>
      </c>
      <c r="G56" s="162">
        <v>72</v>
      </c>
      <c r="H56" s="162">
        <v>72</v>
      </c>
      <c r="I56" s="164">
        <v>0.5</v>
      </c>
      <c r="J56" s="172">
        <v>6</v>
      </c>
      <c r="K56" s="172">
        <v>6</v>
      </c>
      <c r="L56" s="172">
        <v>6</v>
      </c>
      <c r="M56" s="172">
        <v>6</v>
      </c>
      <c r="N56" s="172">
        <v>6</v>
      </c>
      <c r="O56" s="172">
        <v>6</v>
      </c>
      <c r="P56" s="170"/>
      <c r="Q56" s="170"/>
      <c r="R56" s="170"/>
      <c r="S56" s="170"/>
      <c r="T56" s="170"/>
      <c r="U56" s="170"/>
      <c r="V56" s="171" t="s">
        <v>258</v>
      </c>
      <c r="W56" s="168"/>
      <c r="X56" s="171"/>
      <c r="Y56" s="171"/>
      <c r="Z56" s="171"/>
      <c r="AA56" s="171"/>
      <c r="AB56" s="171"/>
      <c r="AC56" s="171"/>
      <c r="AD56" s="171"/>
      <c r="AE56" s="171"/>
      <c r="AF56" s="171"/>
      <c r="AG56" s="171"/>
      <c r="AH56" s="171"/>
      <c r="AI56" s="171"/>
      <c r="AJ56" s="171"/>
      <c r="AK56" s="171"/>
      <c r="AL56" s="171"/>
      <c r="AM56" s="171"/>
      <c r="AN56" s="171" t="s">
        <v>258</v>
      </c>
    </row>
    <row r="57" spans="1:40" ht="121.5" customHeight="1" x14ac:dyDescent="0.25"/>
    <row r="58" spans="1:40" ht="121.5" customHeight="1" x14ac:dyDescent="0.25"/>
    <row r="59" spans="1:40" ht="121.5" customHeight="1" x14ac:dyDescent="0.25"/>
    <row r="60" spans="1:40" ht="121.5" customHeight="1" x14ac:dyDescent="0.25"/>
  </sheetData>
  <autoFilter ref="A1:AN14"/>
  <mergeCells count="129">
    <mergeCell ref="F51:F52"/>
    <mergeCell ref="V51:V52"/>
    <mergeCell ref="AN51:AN52"/>
    <mergeCell ref="A53:A56"/>
    <mergeCell ref="B53:B56"/>
    <mergeCell ref="D53:D56"/>
    <mergeCell ref="S47:S48"/>
    <mergeCell ref="T47:T48"/>
    <mergeCell ref="U47:U48"/>
    <mergeCell ref="V47:V48"/>
    <mergeCell ref="AN47:AN48"/>
    <mergeCell ref="F49:F50"/>
    <mergeCell ref="V49:V50"/>
    <mergeCell ref="AN49:AN50"/>
    <mergeCell ref="M47:M48"/>
    <mergeCell ref="N47:N48"/>
    <mergeCell ref="O47:O48"/>
    <mergeCell ref="P47:P48"/>
    <mergeCell ref="Q47:Q48"/>
    <mergeCell ref="R47:R48"/>
    <mergeCell ref="AN37:AN38"/>
    <mergeCell ref="F39:F40"/>
    <mergeCell ref="V39:V40"/>
    <mergeCell ref="AN39:AN40"/>
    <mergeCell ref="F45:F46"/>
    <mergeCell ref="V45:V46"/>
    <mergeCell ref="AN45:AN46"/>
    <mergeCell ref="F47:F48"/>
    <mergeCell ref="G47:G48"/>
    <mergeCell ref="H47:H48"/>
    <mergeCell ref="I47:I48"/>
    <mergeCell ref="J47:J48"/>
    <mergeCell ref="K47:K48"/>
    <mergeCell ref="L47:L48"/>
    <mergeCell ref="F33:F34"/>
    <mergeCell ref="V33:V34"/>
    <mergeCell ref="AN33:AN34"/>
    <mergeCell ref="F35:F36"/>
    <mergeCell ref="V35:V36"/>
    <mergeCell ref="AN35:AN36"/>
    <mergeCell ref="A31:A32"/>
    <mergeCell ref="B31:B32"/>
    <mergeCell ref="D31:D32"/>
    <mergeCell ref="E31:E32"/>
    <mergeCell ref="F31:F32"/>
    <mergeCell ref="A33:A52"/>
    <mergeCell ref="B33:B52"/>
    <mergeCell ref="C33:C52"/>
    <mergeCell ref="D33:D52"/>
    <mergeCell ref="E33:E52"/>
    <mergeCell ref="F41:F42"/>
    <mergeCell ref="V41:V42"/>
    <mergeCell ref="AN41:AN42"/>
    <mergeCell ref="F43:F44"/>
    <mergeCell ref="V43:V44"/>
    <mergeCell ref="AN43:AN44"/>
    <mergeCell ref="F37:F38"/>
    <mergeCell ref="V37:V38"/>
    <mergeCell ref="V21:V22"/>
    <mergeCell ref="AN21:AN22"/>
    <mergeCell ref="A24:AN24"/>
    <mergeCell ref="A25:A30"/>
    <mergeCell ref="B25:B30"/>
    <mergeCell ref="D25:D30"/>
    <mergeCell ref="E25:E30"/>
    <mergeCell ref="F25:F30"/>
    <mergeCell ref="P21:P22"/>
    <mergeCell ref="Q21:Q22"/>
    <mergeCell ref="R21:R22"/>
    <mergeCell ref="S21:S22"/>
    <mergeCell ref="T21:T22"/>
    <mergeCell ref="U21:U22"/>
    <mergeCell ref="J21:J22"/>
    <mergeCell ref="K21:K22"/>
    <mergeCell ref="L21:L22"/>
    <mergeCell ref="M21:M22"/>
    <mergeCell ref="N21:N22"/>
    <mergeCell ref="O21:O22"/>
    <mergeCell ref="A21:A23"/>
    <mergeCell ref="B21:B23"/>
    <mergeCell ref="C21:C23"/>
    <mergeCell ref="D21:D23"/>
    <mergeCell ref="E21:E22"/>
    <mergeCell ref="F21:F22"/>
    <mergeCell ref="G21:G22"/>
    <mergeCell ref="H21:H22"/>
    <mergeCell ref="I21:I22"/>
    <mergeCell ref="A19:A20"/>
    <mergeCell ref="B19:B20"/>
    <mergeCell ref="D19:D20"/>
    <mergeCell ref="E19:E20"/>
    <mergeCell ref="F19:F20"/>
    <mergeCell ref="G3:G4"/>
    <mergeCell ref="H3:H4"/>
    <mergeCell ref="I3:I4"/>
    <mergeCell ref="A15:A18"/>
    <mergeCell ref="B15:B18"/>
    <mergeCell ref="D15:D18"/>
    <mergeCell ref="E15:E18"/>
    <mergeCell ref="F15:F18"/>
    <mergeCell ref="A10:A14"/>
    <mergeCell ref="B10:B14"/>
    <mergeCell ref="D10:D14"/>
    <mergeCell ref="E10:E14"/>
    <mergeCell ref="F10:F14"/>
    <mergeCell ref="A8:A9"/>
    <mergeCell ref="B8:B9"/>
    <mergeCell ref="D8:D9"/>
    <mergeCell ref="E8:E9"/>
    <mergeCell ref="F8:F9"/>
    <mergeCell ref="V3:V4"/>
    <mergeCell ref="AN3:AN4"/>
    <mergeCell ref="A5:A6"/>
    <mergeCell ref="B5:B6"/>
    <mergeCell ref="C5:C6"/>
    <mergeCell ref="D5:D6"/>
    <mergeCell ref="E5:E6"/>
    <mergeCell ref="J3:J4"/>
    <mergeCell ref="K3:K4"/>
    <mergeCell ref="L3:L4"/>
    <mergeCell ref="M3:M4"/>
    <mergeCell ref="N3:N4"/>
    <mergeCell ref="O3:O4"/>
    <mergeCell ref="A2:A4"/>
    <mergeCell ref="B2:B4"/>
    <mergeCell ref="C2:C4"/>
    <mergeCell ref="D2:D4"/>
    <mergeCell ref="E2:E4"/>
    <mergeCell ref="F2:F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OPERATIVO 2018</vt:lpstr>
      <vt:lpstr>Hoja3</vt:lpstr>
      <vt:lpstr>Hoja2</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toshiba1</dc:creator>
  <cp:lastModifiedBy>toshiba1</cp:lastModifiedBy>
  <dcterms:created xsi:type="dcterms:W3CDTF">2018-07-09T01:53:19Z</dcterms:created>
  <dcterms:modified xsi:type="dcterms:W3CDTF">2018-08-31T10:32:31Z</dcterms:modified>
</cp:coreProperties>
</file>