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_FilterDatabase" localSheetId="0" hidden="1">'Hoja1'!$B$18:$L$62</definedName>
  </definedNames>
  <calcPr fullCalcOnLoad="1"/>
</workbook>
</file>

<file path=xl/sharedStrings.xml><?xml version="1.0" encoding="utf-8"?>
<sst xmlns="http://schemas.openxmlformats.org/spreadsheetml/2006/main" count="379" uniqueCount="118">
  <si>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</si>
  <si>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</si>
  <si>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</si>
  <si>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</si>
  <si>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</si>
  <si>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</si>
  <si>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</si>
  <si>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</si>
  <si>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</si>
  <si>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</si>
  <si>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</si>
  <si>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</si>
  <si>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</si>
  <si>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</si>
  <si>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</si>
  <si>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</si>
  <si>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</si>
  <si>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</si>
  <si>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</si>
  <si>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</si>
  <si>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</si>
  <si>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</si>
  <si>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</si>
  <si>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</si>
  <si>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</si>
  <si>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</si>
  <si>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</si>
  <si>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</si>
  <si>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</si>
  <si>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DIRECCION SECCIONAL DE ADMINISTRACION JUDICIAL</t>
  </si>
  <si>
    <t>CARRERA 8 # 42 B 50 PISO 3</t>
  </si>
  <si>
    <t>www.ramajudicial.gov.co</t>
  </si>
  <si>
    <t>Alquiler y arrendamiento de propiedades o edificaciones Para funcionamiento de la desaj</t>
  </si>
  <si>
    <t>Alquiler y arrendamiento de propiedades o edificaciones Para funcionamiento de bodega desaj y archivo de procesos inactivos</t>
  </si>
  <si>
    <t>Alquiler y arrendamiento de propiedades o edificaciones Para funcionamiento de Juzgados de d/das (guadalupe y los molinos)</t>
  </si>
  <si>
    <t>Alquiler y arrendamiento de propiedades o edificaciones Para funcionamiento de los Juzgados del Municipio de Apia</t>
  </si>
  <si>
    <t>Alquiler y arrendamiento de propiedades o edificaciones Para funcionamiento de los Juzgados del Municipio de Santuario</t>
  </si>
  <si>
    <t>Alquiler y arrendamiento de propiedades o edificaciones Para funcionamiento de los Juzgados del Municipio de La Celia</t>
  </si>
  <si>
    <t>Alquiler y arrendamiento de propiedades o edificaciones Para funcionamiento de los Juzgados del SIRPA</t>
  </si>
  <si>
    <t>Alquiler y arrendamiento de propiedades o edificaciones para funcionamiento de Juzgados Administrativos, civiles y pequeñas causas laborales</t>
  </si>
  <si>
    <t>Recursos Corrientes (del Tesoro)</t>
  </si>
  <si>
    <t>contratación directa</t>
  </si>
  <si>
    <t>365 dias</t>
  </si>
  <si>
    <t>sin solicitar</t>
  </si>
  <si>
    <t>Claudia Liliana Gomez Giraldo  Asistente Administrativa  tel 3116797 cgomezgi@cendoj.ramajudicial.gov.co</t>
  </si>
  <si>
    <t>LUCAS IGNACIO ARBELAEZ CIFUENTES</t>
  </si>
  <si>
    <t>SI</t>
  </si>
  <si>
    <t>Servicio de alquiler o leasing de fotocopiadoras</t>
  </si>
  <si>
    <t>Servicio de alquiler o leasing de fotocopiadoras con operario</t>
  </si>
  <si>
    <t>ENERO DE 2018</t>
  </si>
  <si>
    <t>300  DIAS</t>
  </si>
  <si>
    <t>MINIMA CUANTIA</t>
  </si>
  <si>
    <t>NO</t>
  </si>
  <si>
    <t>N/A</t>
  </si>
  <si>
    <t>76111501  90101700</t>
  </si>
  <si>
    <t>Servicios de limpieza de edificios, Servicios de cafetería</t>
  </si>
  <si>
    <t>Servicios de vigilancia</t>
  </si>
  <si>
    <t>MAYO DE 2018</t>
  </si>
  <si>
    <t>360 DIAS</t>
  </si>
  <si>
    <t>LICITACION PUBLICA</t>
  </si>
  <si>
    <t>Servicios de mantenimiento y reparación de vehículos</t>
  </si>
  <si>
    <t>Servicio de instalación o mantenimiento o reparación de aires acondicionados</t>
  </si>
  <si>
    <t>Servicios de mantenimiento de ascensores s/rosa</t>
  </si>
  <si>
    <t>Servicios de mantenimiento de ascensores pei</t>
  </si>
  <si>
    <t>240 DIAS</t>
  </si>
  <si>
    <t>330 DIAS</t>
  </si>
  <si>
    <t>suministro de combustible a los  vehículos utilitarios y a los asignados al esquema de seguridad al servicio de la Rama Judicial en el Distrito Judicial de Pereira</t>
  </si>
  <si>
    <t>Dotacion</t>
  </si>
  <si>
    <t>ABRIL DE 2018</t>
  </si>
  <si>
    <t>270 DIAS</t>
  </si>
  <si>
    <t>Suministro de elementos de papelería y útiles de oficina para  el Distrito Judicial.</t>
  </si>
  <si>
    <t>15 DIAS</t>
  </si>
  <si>
    <t>MENOR CUANTIA SUBASTA INVERSA PRESENCIAL</t>
  </si>
  <si>
    <t xml:space="preserve"> Transporte de correo y carga</t>
  </si>
  <si>
    <t>Medios impresos</t>
  </si>
  <si>
    <t>OTROS SERVICIOS PARA CAPACITACION, BIENESTAR SOCIAL Y ESTIMULOS Servicios de prestadores especialistas de servicios de salud</t>
  </si>
  <si>
    <t xml:space="preserve">Suministro de materiales electricos y de ferreteria para el Distrito Judicial </t>
  </si>
  <si>
    <t>Servicios de Mantenimiento o reparacion de equipos y sistemas de proteccion contra incendios</t>
  </si>
  <si>
    <t>Servicios de Fumigacion Industrial y Comercial</t>
  </si>
  <si>
    <t>Servicio de mantenimiento o reparación de equipos y sistemas de protección contra incendios (MOTOBOMBAS)</t>
  </si>
  <si>
    <t>Servicios de cerrajería</t>
  </si>
  <si>
    <t>Servicio de mantenimiento de edificios mpios</t>
  </si>
  <si>
    <t>FEBRERO   DE 2018</t>
  </si>
  <si>
    <t xml:space="preserve">      30  DIAS</t>
  </si>
  <si>
    <t>MAYO   DE 2018</t>
  </si>
  <si>
    <t>JUNIO   DE 2018</t>
  </si>
  <si>
    <t>365 DIAS</t>
  </si>
  <si>
    <t xml:space="preserve">    30  DIAS</t>
  </si>
  <si>
    <t xml:space="preserve">      365  DIAS</t>
  </si>
  <si>
    <r>
      <rPr>
        <b/>
        <u val="single"/>
        <sz val="11"/>
        <color indexed="8"/>
        <rFont val="Calibri"/>
        <family val="2"/>
      </rPr>
      <t>Misión:</t>
    </r>
    <r>
      <rPr>
        <b/>
        <sz val="11"/>
        <color indexed="8"/>
        <rFont val="Calibri"/>
        <family val="2"/>
      </rPr>
      <t xml:space="preserve"> </t>
    </r>
    <r>
      <rPr>
        <sz val="11"/>
        <color theme="1"/>
        <rFont val="Calibri"/>
        <family val="2"/>
      </rPr>
      <t>Dar cumplimiento al mandato constitucional y legal de administrar justicia en forma independiente, desconcentrada y en igualdad de condiciones a todas las personas naturales y jurídicas en el territorio colombiano, a través de modelos de gestión integrales que rrespondan adecuada y oportunamente a la demanda de justicia en cada una de las jurisdicciones</t>
    </r>
    <r>
      <rPr>
        <b/>
        <sz val="11"/>
        <color indexed="8"/>
        <rFont val="Calibri"/>
        <family val="2"/>
      </rPr>
      <t xml:space="preserve">. </t>
    </r>
    <r>
      <rPr>
        <b/>
        <u val="single"/>
        <sz val="11"/>
        <color indexed="8"/>
        <rFont val="Calibri"/>
        <family val="2"/>
      </rPr>
      <t>Visión:</t>
    </r>
    <r>
      <rPr>
        <b/>
        <sz val="11"/>
        <color indexed="8"/>
        <rFont val="Calibri"/>
        <family val="2"/>
      </rPr>
      <t xml:space="preserve"> </t>
    </r>
    <r>
      <rPr>
        <sz val="11"/>
        <color theme="1"/>
        <rFont val="Calibri"/>
        <family val="2"/>
      </rPr>
      <t>En el año 2025 la Rama Judicial será reconocida a nivel nacional e internacional por su contribución a la sociedad mediante la celeridad en el desarrollo de los procesos judiciales, con desiciones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r>
    <r>
      <rPr>
        <b/>
        <sz val="11"/>
        <color indexed="8"/>
        <rFont val="Calibri"/>
        <family val="2"/>
      </rPr>
      <t xml:space="preserve">
</t>
    </r>
  </si>
  <si>
    <t>El propósito esencial del plan sectorial de desarrollo de la Rama Judicial es direccionar estratégicamente el mejoramiento de la gestión judicial y administrativa, con fundamento en unas políticas institucionales que conlleven a la satisfacción de la demanda de justicia, mejoren los canales de interacción con el ciudadano, incorporando herramientas innovadoras que contribuyan a la celeridad y la simplificación del quehacer de la administración de justicia.
Se procura con el desarrollo del Plan obtener resultados favorables en términos de reducción de tiempos procesales, con un incremento en la tasa de producción promedio por despacho y la reducción de inventarios; mayor visibilidad de las actuaciones procesales al interior de los despachos judiciales y modernización de la justicia en términos de infraestructura, tecnología, modelos de gestión; entre otros.
El Plan Sectorial de Desarrollo 2015 – 2108, se enmarca en la estrategia transversal “Seguridad, Justicia y democracia para la construcción de paz” del Plan Nacional de Desarrollo 2014 – 2018, dentro de su objetivo desarrollado para “promover la prestación, administración y acceso a los servicios de justicia con un enfoque sistémico y territorial”,
Así, las actividades propias de la Dirección Seccional de Administración Judicial de Pereira como órgano técnico administrativo del Sector Jurisdiccional de la Rama Judicial en Risaralda, deben enmarcar su gestión en dicho Plan y su cumplimiento deberá dirigirse al esfuerzo de una administración eficiente de los recursos dispuestos para su funcionamiento</t>
  </si>
  <si>
    <t>Reparación de Humedades Torre C, y construcción de Salón Lúdico en el 7o Piso Torre C.</t>
  </si>
  <si>
    <t>mantenimiento preventivo del archivo rodante en archivo central</t>
  </si>
  <si>
    <t>Rehabilitación de barandas de concreto armado (segunda fase) en terrazas</t>
  </si>
  <si>
    <t>Cambio de iluminación fluorescente a LED en las Sedes Judiciales del Distrito, generando ahorro de energía y contribuyendo al desarrollo de las políticas ambientales de la seccional</t>
  </si>
  <si>
    <t>Reparación Red eléctrica y sustitución de iluminación Exterior</t>
  </si>
  <si>
    <t>Mantenimiento y reparaciones varias</t>
  </si>
  <si>
    <t>Continuar la construcción de la sede de despachos Judiciales en el Municipio de Apia</t>
  </si>
  <si>
    <t>30 DIAS</t>
  </si>
  <si>
    <t>60 DIAS</t>
  </si>
  <si>
    <t>MENOR CUANTIA</t>
  </si>
  <si>
    <t>OTRAS COMPRAS DE EQUIPOS</t>
  </si>
  <si>
    <t>Suministro de MOBILIARIO Y ENSERES para dotación de los Despachos Judiciales en el Distrito Judicial</t>
  </si>
  <si>
    <t>JUNIO DE 2018</t>
  </si>
  <si>
    <t>COMPUTADORES DE ESCRITORIO</t>
  </si>
  <si>
    <t xml:space="preserve">TELEFONOS INHALAMBRICOS DE TELECOMUNICACIONES </t>
  </si>
  <si>
    <t>ESCANERES</t>
  </si>
  <si>
    <t>AGOSTO DE  2018</t>
  </si>
  <si>
    <t xml:space="preserve">   210  DIAS</t>
  </si>
  <si>
    <t>JULIO DE 2018</t>
  </si>
  <si>
    <t>120 dias</t>
  </si>
  <si>
    <t>EXAMENES DE PREVENCION DEL RIESGO CARDIOVASCULAR A LOS SERVIDORES JUDICIALES Y VALORACION MEDICA PARA LECURA DE LOS MISMOS</t>
  </si>
  <si>
    <t>SEPTIEMBRE</t>
  </si>
  <si>
    <t>120 DIAS</t>
  </si>
  <si>
    <t>SEPTIEMBRE DE 2018</t>
  </si>
  <si>
    <t>ACUERDO MARCO DE PRECIOS</t>
  </si>
  <si>
    <t>90 DIAS</t>
  </si>
  <si>
    <t>REALIZACIÓN DE LOS XV JUEGOS DEPORTIVOS ZONALES EJE CAFETERO DE LA RAMA JUDICIAL 2018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</si>
</sst>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38">
    <font>
      <sz val="11"/>
      <color theme="1"/>
      <name val="Calibri"/>
      <family val="2"/>
    </font>
    <font>
      <sz val="11"/>
      <color indexed="8"/>
      <name val="Calibri"/>
      <family val="2"/>
    </font>
    <font>
      <b/>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9" fillId="0" borderId="12" xfId="46" applyBorder="1" applyAlignment="1" quotePrefix="1">
      <alignment wrapText="1"/>
    </xf>
    <xf numFmtId="14" fontId="0" fillId="0" borderId="13" xfId="0" applyNumberFormat="1" applyBorder="1" applyAlignment="1">
      <alignment wrapText="1"/>
    </xf>
    <xf numFmtId="0" fontId="37" fillId="0" borderId="0" xfId="0" applyFont="1" applyAlignment="1">
      <alignment/>
    </xf>
    <xf numFmtId="0" fontId="0" fillId="0" borderId="0" xfId="0" applyAlignment="1">
      <alignment/>
    </xf>
    <xf numFmtId="0" fontId="37" fillId="0" borderId="0" xfId="0" applyFont="1" applyAlignment="1">
      <alignment wrapText="1"/>
    </xf>
    <xf numFmtId="0" fontId="0" fillId="0" borderId="16" xfId="0" applyBorder="1" applyAlignment="1">
      <alignment wrapText="1"/>
    </xf>
    <xf numFmtId="0" fontId="0" fillId="0" borderId="17" xfId="0" applyBorder="1" applyAlignment="1">
      <alignment wrapText="1"/>
    </xf>
    <xf numFmtId="172" fontId="0" fillId="0" borderId="12" xfId="0" applyNumberFormat="1" applyBorder="1" applyAlignment="1">
      <alignment wrapText="1"/>
    </xf>
    <xf numFmtId="0" fontId="0" fillId="0" borderId="0" xfId="0" applyFill="1" applyAlignment="1">
      <alignment wrapText="1"/>
    </xf>
    <xf numFmtId="0" fontId="0" fillId="0" borderId="0" xfId="0" applyAlignment="1">
      <alignment vertical="center" wrapText="1"/>
    </xf>
    <xf numFmtId="0" fontId="21" fillId="23" borderId="14" xfId="39" applyBorder="1" applyAlignment="1">
      <alignment horizontal="center" vertical="center" wrapText="1"/>
    </xf>
    <xf numFmtId="0" fontId="21" fillId="23" borderId="18" xfId="39" applyBorder="1" applyAlignment="1">
      <alignment horizontal="center" vertical="center" wrapText="1"/>
    </xf>
    <xf numFmtId="0" fontId="21" fillId="23" borderId="15" xfId="39"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174" fontId="0" fillId="0" borderId="0" xfId="48" applyNumberFormat="1" applyFont="1" applyAlignment="1">
      <alignment wrapText="1"/>
    </xf>
    <xf numFmtId="174" fontId="0" fillId="0" borderId="0" xfId="48" applyNumberFormat="1" applyFont="1" applyFill="1" applyAlignment="1">
      <alignment wrapText="1"/>
    </xf>
    <xf numFmtId="174" fontId="0" fillId="0" borderId="10" xfId="48" applyNumberFormat="1" applyFont="1" applyBorder="1" applyAlignment="1">
      <alignment horizontal="center" vertical="center" wrapText="1"/>
    </xf>
    <xf numFmtId="174" fontId="0" fillId="0" borderId="10" xfId="48" applyNumberFormat="1" applyFont="1" applyFill="1" applyBorder="1" applyAlignment="1">
      <alignment horizontal="center" vertical="center" wrapText="1"/>
    </xf>
    <xf numFmtId="0" fontId="0" fillId="0" borderId="0" xfId="0" applyAlignment="1">
      <alignment horizontal="center" wrapText="1"/>
    </xf>
    <xf numFmtId="3" fontId="0" fillId="0" borderId="0" xfId="48" applyNumberFormat="1" applyFont="1" applyAlignment="1">
      <alignment wrapText="1"/>
    </xf>
    <xf numFmtId="174" fontId="21" fillId="23" borderId="18" xfId="48" applyNumberFormat="1" applyFont="1" applyFill="1" applyBorder="1" applyAlignment="1">
      <alignment horizontal="center" vertical="center" wrapText="1"/>
    </xf>
    <xf numFmtId="0" fontId="0" fillId="0" borderId="11" xfId="0" applyBorder="1" applyAlignment="1">
      <alignment horizontal="center" vertical="center" wrapText="1"/>
    </xf>
    <xf numFmtId="14" fontId="0" fillId="0" borderId="10" xfId="0" applyNumberFormat="1" applyBorder="1" applyAlignment="1">
      <alignment horizontal="center" vertical="center" wrapText="1"/>
    </xf>
    <xf numFmtId="0" fontId="0" fillId="0" borderId="16" xfId="0" applyBorder="1" applyAlignment="1">
      <alignment horizontal="center" vertical="center" wrapText="1"/>
    </xf>
    <xf numFmtId="14" fontId="0" fillId="0" borderId="17" xfId="0" applyNumberFormat="1" applyBorder="1" applyAlignment="1">
      <alignment horizontal="center" vertical="center" wrapText="1"/>
    </xf>
    <xf numFmtId="174" fontId="0" fillId="0" borderId="17" xfId="48" applyNumberFormat="1" applyFont="1" applyFill="1" applyBorder="1" applyAlignment="1">
      <alignment horizontal="center" vertical="center" wrapText="1"/>
    </xf>
    <xf numFmtId="0" fontId="0" fillId="0" borderId="13" xfId="0" applyBorder="1" applyAlignment="1">
      <alignment horizontal="center" vertical="center" wrapText="1"/>
    </xf>
    <xf numFmtId="172" fontId="0" fillId="0" borderId="12" xfId="0" applyNumberFormat="1" applyFill="1" applyBorder="1" applyAlignment="1">
      <alignment wrapText="1"/>
    </xf>
    <xf numFmtId="0" fontId="37" fillId="0" borderId="12" xfId="0" applyFont="1" applyFill="1" applyBorder="1" applyAlignment="1">
      <alignment wrapText="1"/>
    </xf>
    <xf numFmtId="0" fontId="0" fillId="0" borderId="11" xfId="0"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0"/>
  <sheetViews>
    <sheetView tabSelected="1" zoomScale="70" zoomScaleNormal="70" zoomScalePageLayoutView="80" workbookViewId="0" topLeftCell="A10">
      <selection activeCell="H10" sqref="H10"/>
    </sheetView>
  </sheetViews>
  <sheetFormatPr defaultColWidth="10.8515625" defaultRowHeight="15"/>
  <cols>
    <col min="1" max="1" width="10.8515625" style="1" customWidth="1"/>
    <col min="2" max="2" width="25.7109375" style="1" customWidth="1"/>
    <col min="3" max="3" width="66.421875" style="1" customWidth="1"/>
    <col min="4" max="4" width="15.140625" style="1" customWidth="1"/>
    <col min="5" max="5" width="13.8515625" style="29" customWidth="1"/>
    <col min="6" max="6" width="19.00390625" style="1" customWidth="1"/>
    <col min="7" max="7" width="14.140625" style="1" customWidth="1"/>
    <col min="8" max="8" width="21.28125" style="25"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7" t="s">
        <v>29</v>
      </c>
      <c r="F5" s="45" t="s">
        <v>27</v>
      </c>
      <c r="G5" s="46"/>
      <c r="H5" s="46"/>
      <c r="I5" s="47"/>
    </row>
    <row r="6" spans="2:9" ht="15">
      <c r="B6" s="3" t="s">
        <v>2</v>
      </c>
      <c r="C6" s="4" t="s">
        <v>30</v>
      </c>
      <c r="F6" s="48"/>
      <c r="G6" s="49"/>
      <c r="H6" s="49"/>
      <c r="I6" s="50"/>
    </row>
    <row r="7" spans="2:9" ht="15">
      <c r="B7" s="3" t="s">
        <v>3</v>
      </c>
      <c r="C7" s="8">
        <v>3116777</v>
      </c>
      <c r="F7" s="48"/>
      <c r="G7" s="49"/>
      <c r="H7" s="49"/>
      <c r="I7" s="50"/>
    </row>
    <row r="8" spans="2:9" ht="15">
      <c r="B8" s="3" t="s">
        <v>16</v>
      </c>
      <c r="C8" s="9" t="s">
        <v>31</v>
      </c>
      <c r="F8" s="48"/>
      <c r="G8" s="49"/>
      <c r="H8" s="49"/>
      <c r="I8" s="50"/>
    </row>
    <row r="9" spans="2:9" ht="255">
      <c r="B9" s="40" t="s">
        <v>19</v>
      </c>
      <c r="C9" s="39" t="s">
        <v>89</v>
      </c>
      <c r="F9" s="51"/>
      <c r="G9" s="52"/>
      <c r="H9" s="52"/>
      <c r="I9" s="53"/>
    </row>
    <row r="10" spans="2:9" ht="409.5" customHeight="1">
      <c r="B10" s="40" t="s">
        <v>4</v>
      </c>
      <c r="C10" s="41" t="s">
        <v>90</v>
      </c>
      <c r="F10" s="17"/>
      <c r="G10" s="17"/>
      <c r="H10" s="26"/>
      <c r="I10" s="17"/>
    </row>
    <row r="11" spans="2:9" ht="15">
      <c r="B11" s="3" t="s">
        <v>5</v>
      </c>
      <c r="C11" s="4" t="s">
        <v>45</v>
      </c>
      <c r="F11" s="45" t="s">
        <v>26</v>
      </c>
      <c r="G11" s="46"/>
      <c r="H11" s="46"/>
      <c r="I11" s="47"/>
    </row>
    <row r="12" spans="2:9" ht="15">
      <c r="B12" s="3" t="s">
        <v>23</v>
      </c>
      <c r="C12" s="38">
        <f>SUM(H19:H62)</f>
        <v>6517073355</v>
      </c>
      <c r="F12" s="48"/>
      <c r="G12" s="49"/>
      <c r="H12" s="49"/>
      <c r="I12" s="50"/>
    </row>
    <row r="13" spans="2:9" ht="30">
      <c r="B13" s="3" t="s">
        <v>24</v>
      </c>
      <c r="C13" s="16">
        <v>1171863000</v>
      </c>
      <c r="F13" s="48"/>
      <c r="G13" s="49"/>
      <c r="H13" s="49"/>
      <c r="I13" s="50"/>
    </row>
    <row r="14" spans="2:9" ht="30">
      <c r="B14" s="3" t="s">
        <v>25</v>
      </c>
      <c r="C14" s="16">
        <v>78124200</v>
      </c>
      <c r="F14" s="48"/>
      <c r="G14" s="49"/>
      <c r="H14" s="49"/>
      <c r="I14" s="50"/>
    </row>
    <row r="15" spans="2:9" ht="30.75" thickBot="1">
      <c r="B15" s="14" t="s">
        <v>18</v>
      </c>
      <c r="C15" s="10">
        <v>43306</v>
      </c>
      <c r="F15" s="51"/>
      <c r="G15" s="52"/>
      <c r="H15" s="52"/>
      <c r="I15" s="53"/>
    </row>
    <row r="17" ht="15.75" thickBot="1">
      <c r="B17" s="11" t="s">
        <v>15</v>
      </c>
    </row>
    <row r="18" spans="2:12" s="18" customFormat="1" ht="85.5" customHeight="1">
      <c r="B18" s="19" t="s">
        <v>28</v>
      </c>
      <c r="C18" s="20" t="s">
        <v>6</v>
      </c>
      <c r="D18" s="20" t="s">
        <v>17</v>
      </c>
      <c r="E18" s="20" t="s">
        <v>7</v>
      </c>
      <c r="F18" s="20" t="s">
        <v>8</v>
      </c>
      <c r="G18" s="20" t="s">
        <v>9</v>
      </c>
      <c r="H18" s="31" t="s">
        <v>10</v>
      </c>
      <c r="I18" s="20" t="s">
        <v>11</v>
      </c>
      <c r="J18" s="20" t="s">
        <v>12</v>
      </c>
      <c r="K18" s="20" t="s">
        <v>13</v>
      </c>
      <c r="L18" s="21" t="s">
        <v>14</v>
      </c>
    </row>
    <row r="19" spans="2:12" s="18" customFormat="1" ht="63.75" customHeight="1">
      <c r="B19" s="32">
        <v>80161801</v>
      </c>
      <c r="C19" s="22" t="s">
        <v>47</v>
      </c>
      <c r="D19" s="33" t="s">
        <v>49</v>
      </c>
      <c r="E19" s="22" t="s">
        <v>50</v>
      </c>
      <c r="F19" s="22" t="s">
        <v>51</v>
      </c>
      <c r="G19" s="22" t="s">
        <v>40</v>
      </c>
      <c r="H19" s="27">
        <v>16622810</v>
      </c>
      <c r="I19" s="28">
        <f>H19</f>
        <v>16622810</v>
      </c>
      <c r="J19" s="22" t="s">
        <v>52</v>
      </c>
      <c r="K19" s="22" t="s">
        <v>53</v>
      </c>
      <c r="L19" s="24" t="s">
        <v>44</v>
      </c>
    </row>
    <row r="20" spans="2:12" s="18" customFormat="1" ht="63.75" customHeight="1">
      <c r="B20" s="32">
        <v>80161801</v>
      </c>
      <c r="C20" s="22" t="s">
        <v>48</v>
      </c>
      <c r="D20" s="33" t="s">
        <v>49</v>
      </c>
      <c r="E20" s="22" t="s">
        <v>50</v>
      </c>
      <c r="F20" s="22" t="s">
        <v>51</v>
      </c>
      <c r="G20" s="22" t="s">
        <v>40</v>
      </c>
      <c r="H20" s="28">
        <v>10400000</v>
      </c>
      <c r="I20" s="28">
        <f>H20</f>
        <v>10400000</v>
      </c>
      <c r="J20" s="22" t="s">
        <v>52</v>
      </c>
      <c r="K20" s="22" t="s">
        <v>53</v>
      </c>
      <c r="L20" s="24" t="s">
        <v>44</v>
      </c>
    </row>
    <row r="21" spans="2:12" s="18" customFormat="1" ht="63.75" customHeight="1">
      <c r="B21" s="32" t="s">
        <v>54</v>
      </c>
      <c r="C21" s="22" t="s">
        <v>55</v>
      </c>
      <c r="D21" s="33" t="s">
        <v>57</v>
      </c>
      <c r="E21" s="22" t="s">
        <v>58</v>
      </c>
      <c r="F21" s="22" t="s">
        <v>100</v>
      </c>
      <c r="G21" s="22" t="s">
        <v>40</v>
      </c>
      <c r="H21" s="28">
        <v>803180219</v>
      </c>
      <c r="I21" s="28">
        <v>334658000</v>
      </c>
      <c r="J21" s="22" t="s">
        <v>46</v>
      </c>
      <c r="K21" s="22" t="s">
        <v>43</v>
      </c>
      <c r="L21" s="24" t="s">
        <v>44</v>
      </c>
    </row>
    <row r="22" spans="2:12" s="18" customFormat="1" ht="63.75" customHeight="1">
      <c r="B22" s="32">
        <v>92101501</v>
      </c>
      <c r="C22" s="22" t="s">
        <v>56</v>
      </c>
      <c r="D22" s="33" t="s">
        <v>57</v>
      </c>
      <c r="E22" s="22" t="s">
        <v>58</v>
      </c>
      <c r="F22" s="22" t="s">
        <v>100</v>
      </c>
      <c r="G22" s="22" t="s">
        <v>40</v>
      </c>
      <c r="H22" s="28">
        <v>1158682236</v>
      </c>
      <c r="I22" s="28">
        <v>532000000</v>
      </c>
      <c r="J22" s="22" t="s">
        <v>46</v>
      </c>
      <c r="K22" s="22" t="s">
        <v>43</v>
      </c>
      <c r="L22" s="24" t="s">
        <v>44</v>
      </c>
    </row>
    <row r="23" spans="2:12" s="18" customFormat="1" ht="63.75" customHeight="1">
      <c r="B23" s="32">
        <v>78181500</v>
      </c>
      <c r="C23" s="22" t="s">
        <v>60</v>
      </c>
      <c r="D23" s="33" t="s">
        <v>114</v>
      </c>
      <c r="E23" s="22" t="s">
        <v>116</v>
      </c>
      <c r="F23" s="22" t="s">
        <v>51</v>
      </c>
      <c r="G23" s="22" t="s">
        <v>40</v>
      </c>
      <c r="H23" s="28">
        <v>10058100</v>
      </c>
      <c r="I23" s="28">
        <f aca="true" t="shared" si="0" ref="I23:I52">H23</f>
        <v>10058100</v>
      </c>
      <c r="J23" s="22" t="s">
        <v>52</v>
      </c>
      <c r="K23" s="22" t="s">
        <v>53</v>
      </c>
      <c r="L23" s="24" t="s">
        <v>44</v>
      </c>
    </row>
    <row r="24" spans="2:12" s="18" customFormat="1" ht="63.75" customHeight="1">
      <c r="B24" s="32">
        <v>72101511</v>
      </c>
      <c r="C24" s="22" t="s">
        <v>61</v>
      </c>
      <c r="D24" s="33" t="s">
        <v>57</v>
      </c>
      <c r="E24" s="22" t="s">
        <v>64</v>
      </c>
      <c r="F24" s="22" t="s">
        <v>51</v>
      </c>
      <c r="G24" s="22" t="s">
        <v>40</v>
      </c>
      <c r="H24" s="28">
        <v>12314790</v>
      </c>
      <c r="I24" s="28">
        <f t="shared" si="0"/>
        <v>12314790</v>
      </c>
      <c r="J24" s="22" t="s">
        <v>52</v>
      </c>
      <c r="K24" s="22" t="s">
        <v>53</v>
      </c>
      <c r="L24" s="24" t="s">
        <v>44</v>
      </c>
    </row>
    <row r="25" spans="2:12" s="18" customFormat="1" ht="63.75" customHeight="1">
      <c r="B25" s="32">
        <v>72101506</v>
      </c>
      <c r="C25" s="22" t="s">
        <v>62</v>
      </c>
      <c r="D25" s="33" t="s">
        <v>49</v>
      </c>
      <c r="E25" s="22" t="s">
        <v>65</v>
      </c>
      <c r="F25" s="22" t="s">
        <v>51</v>
      </c>
      <c r="G25" s="22" t="s">
        <v>40</v>
      </c>
      <c r="H25" s="28">
        <v>9000000</v>
      </c>
      <c r="I25" s="28">
        <f t="shared" si="0"/>
        <v>9000000</v>
      </c>
      <c r="J25" s="22" t="s">
        <v>52</v>
      </c>
      <c r="K25" s="22" t="s">
        <v>53</v>
      </c>
      <c r="L25" s="24" t="s">
        <v>44</v>
      </c>
    </row>
    <row r="26" spans="2:12" s="18" customFormat="1" ht="63.75" customHeight="1">
      <c r="B26" s="42">
        <v>72101506</v>
      </c>
      <c r="C26" s="43" t="s">
        <v>63</v>
      </c>
      <c r="D26" s="44" t="s">
        <v>49</v>
      </c>
      <c r="E26" s="43" t="s">
        <v>65</v>
      </c>
      <c r="F26" s="43" t="s">
        <v>51</v>
      </c>
      <c r="G26" s="43" t="s">
        <v>40</v>
      </c>
      <c r="H26" s="28">
        <v>22170715</v>
      </c>
      <c r="I26" s="28">
        <f t="shared" si="0"/>
        <v>22170715</v>
      </c>
      <c r="J26" s="43" t="s">
        <v>52</v>
      </c>
      <c r="K26" s="22" t="s">
        <v>53</v>
      </c>
      <c r="L26" s="24" t="s">
        <v>44</v>
      </c>
    </row>
    <row r="27" spans="2:12" s="18" customFormat="1" ht="63.75" customHeight="1">
      <c r="B27" s="42">
        <v>85121700</v>
      </c>
      <c r="C27" s="43" t="s">
        <v>117</v>
      </c>
      <c r="D27" s="44">
        <v>43282</v>
      </c>
      <c r="E27" s="43" t="s">
        <v>98</v>
      </c>
      <c r="F27" s="43" t="s">
        <v>51</v>
      </c>
      <c r="G27" s="43" t="s">
        <v>40</v>
      </c>
      <c r="H27" s="28">
        <v>22164334</v>
      </c>
      <c r="I27" s="28">
        <f t="shared" si="0"/>
        <v>22164334</v>
      </c>
      <c r="J27" s="43" t="s">
        <v>52</v>
      </c>
      <c r="K27" s="22" t="s">
        <v>53</v>
      </c>
      <c r="L27" s="24" t="s">
        <v>44</v>
      </c>
    </row>
    <row r="28" spans="2:12" s="18" customFormat="1" ht="63.75" customHeight="1">
      <c r="B28" s="42">
        <v>78181701</v>
      </c>
      <c r="C28" s="43" t="s">
        <v>66</v>
      </c>
      <c r="D28" s="44" t="s">
        <v>114</v>
      </c>
      <c r="E28" s="43" t="s">
        <v>113</v>
      </c>
      <c r="F28" s="43" t="s">
        <v>115</v>
      </c>
      <c r="G28" s="43" t="s">
        <v>40</v>
      </c>
      <c r="H28" s="28">
        <v>16000000</v>
      </c>
      <c r="I28" s="28">
        <f t="shared" si="0"/>
        <v>16000000</v>
      </c>
      <c r="J28" s="43" t="s">
        <v>52</v>
      </c>
      <c r="K28" s="22" t="s">
        <v>53</v>
      </c>
      <c r="L28" s="24" t="s">
        <v>44</v>
      </c>
    </row>
    <row r="29" spans="2:12" s="18" customFormat="1" ht="63.75" customHeight="1">
      <c r="B29" s="42">
        <v>53101900</v>
      </c>
      <c r="C29" s="43" t="s">
        <v>67</v>
      </c>
      <c r="D29" s="44" t="s">
        <v>57</v>
      </c>
      <c r="E29" s="43" t="s">
        <v>69</v>
      </c>
      <c r="F29" s="43" t="s">
        <v>51</v>
      </c>
      <c r="G29" s="43" t="s">
        <v>40</v>
      </c>
      <c r="H29" s="28">
        <v>18219738</v>
      </c>
      <c r="I29" s="28">
        <f t="shared" si="0"/>
        <v>18219738</v>
      </c>
      <c r="J29" s="43" t="s">
        <v>52</v>
      </c>
      <c r="K29" s="22" t="s">
        <v>53</v>
      </c>
      <c r="L29" s="24" t="s">
        <v>44</v>
      </c>
    </row>
    <row r="30" spans="2:12" s="18" customFormat="1" ht="45">
      <c r="B30" s="42">
        <v>46151703</v>
      </c>
      <c r="C30" s="43" t="s">
        <v>70</v>
      </c>
      <c r="D30" s="44" t="s">
        <v>107</v>
      </c>
      <c r="E30" s="43" t="s">
        <v>71</v>
      </c>
      <c r="F30" s="43" t="s">
        <v>72</v>
      </c>
      <c r="G30" s="43" t="s">
        <v>40</v>
      </c>
      <c r="H30" s="28">
        <v>516506735</v>
      </c>
      <c r="I30" s="28">
        <f t="shared" si="0"/>
        <v>516506735</v>
      </c>
      <c r="J30" s="43" t="s">
        <v>52</v>
      </c>
      <c r="K30" s="22" t="s">
        <v>53</v>
      </c>
      <c r="L30" s="24" t="s">
        <v>44</v>
      </c>
    </row>
    <row r="31" spans="2:12" s="18" customFormat="1" ht="63.75" customHeight="1">
      <c r="B31" s="42">
        <v>78101800</v>
      </c>
      <c r="C31" s="43" t="s">
        <v>73</v>
      </c>
      <c r="D31" s="43" t="s">
        <v>49</v>
      </c>
      <c r="E31" s="43" t="s">
        <v>65</v>
      </c>
      <c r="F31" s="43" t="s">
        <v>51</v>
      </c>
      <c r="G31" s="43" t="s">
        <v>40</v>
      </c>
      <c r="H31" s="28">
        <v>12600021</v>
      </c>
      <c r="I31" s="28">
        <f t="shared" si="0"/>
        <v>12600021</v>
      </c>
      <c r="J31" s="43" t="s">
        <v>52</v>
      </c>
      <c r="K31" s="22" t="s">
        <v>53</v>
      </c>
      <c r="L31" s="24" t="s">
        <v>44</v>
      </c>
    </row>
    <row r="32" spans="2:12" s="18" customFormat="1" ht="63.75" customHeight="1">
      <c r="B32" s="42">
        <v>55101500</v>
      </c>
      <c r="C32" s="43" t="s">
        <v>74</v>
      </c>
      <c r="D32" s="43" t="s">
        <v>103</v>
      </c>
      <c r="E32" s="43" t="s">
        <v>64</v>
      </c>
      <c r="F32" s="43" t="s">
        <v>51</v>
      </c>
      <c r="G32" s="43" t="s">
        <v>40</v>
      </c>
      <c r="H32" s="28">
        <v>4646008</v>
      </c>
      <c r="I32" s="28">
        <f t="shared" si="0"/>
        <v>4646008</v>
      </c>
      <c r="J32" s="43" t="s">
        <v>52</v>
      </c>
      <c r="K32" s="22" t="s">
        <v>53</v>
      </c>
      <c r="L32" s="24" t="s">
        <v>44</v>
      </c>
    </row>
    <row r="33" spans="2:12" s="18" customFormat="1" ht="46.5" customHeight="1">
      <c r="B33" s="42">
        <v>85121700</v>
      </c>
      <c r="C33" s="43" t="s">
        <v>75</v>
      </c>
      <c r="D33" s="43" t="s">
        <v>84</v>
      </c>
      <c r="E33" s="43" t="s">
        <v>108</v>
      </c>
      <c r="F33" s="43" t="s">
        <v>51</v>
      </c>
      <c r="G33" s="43" t="s">
        <v>40</v>
      </c>
      <c r="H33" s="28">
        <v>65099001</v>
      </c>
      <c r="I33" s="28">
        <f t="shared" si="0"/>
        <v>65099001</v>
      </c>
      <c r="J33" s="43" t="s">
        <v>52</v>
      </c>
      <c r="K33" s="22" t="s">
        <v>53</v>
      </c>
      <c r="L33" s="24" t="s">
        <v>44</v>
      </c>
    </row>
    <row r="34" spans="2:12" s="18" customFormat="1" ht="57" customHeight="1">
      <c r="B34" s="42">
        <v>26111726</v>
      </c>
      <c r="C34" s="43" t="s">
        <v>76</v>
      </c>
      <c r="D34" s="43" t="s">
        <v>82</v>
      </c>
      <c r="E34" s="43" t="s">
        <v>83</v>
      </c>
      <c r="F34" s="43" t="s">
        <v>51</v>
      </c>
      <c r="G34" s="43" t="s">
        <v>40</v>
      </c>
      <c r="H34" s="28">
        <v>52794158</v>
      </c>
      <c r="I34" s="28">
        <f t="shared" si="0"/>
        <v>52794158</v>
      </c>
      <c r="J34" s="43" t="s">
        <v>52</v>
      </c>
      <c r="K34" s="22" t="s">
        <v>53</v>
      </c>
      <c r="L34" s="24" t="s">
        <v>44</v>
      </c>
    </row>
    <row r="35" spans="2:12" s="18" customFormat="1" ht="57" customHeight="1">
      <c r="B35" s="42">
        <v>72101509</v>
      </c>
      <c r="C35" s="43" t="s">
        <v>77</v>
      </c>
      <c r="D35" s="43" t="s">
        <v>84</v>
      </c>
      <c r="E35" s="43" t="s">
        <v>83</v>
      </c>
      <c r="F35" s="43" t="s">
        <v>51</v>
      </c>
      <c r="G35" s="43" t="s">
        <v>40</v>
      </c>
      <c r="H35" s="28">
        <v>7000000</v>
      </c>
      <c r="I35" s="28">
        <f t="shared" si="0"/>
        <v>7000000</v>
      </c>
      <c r="J35" s="43" t="s">
        <v>52</v>
      </c>
      <c r="K35" s="22" t="s">
        <v>53</v>
      </c>
      <c r="L35" s="24" t="s">
        <v>44</v>
      </c>
    </row>
    <row r="36" spans="2:12" s="18" customFormat="1" ht="57" customHeight="1">
      <c r="B36" s="42">
        <v>72154043</v>
      </c>
      <c r="C36" s="43" t="s">
        <v>78</v>
      </c>
      <c r="D36" s="43" t="s">
        <v>85</v>
      </c>
      <c r="E36" s="43" t="s">
        <v>87</v>
      </c>
      <c r="F36" s="43" t="s">
        <v>51</v>
      </c>
      <c r="G36" s="43" t="s">
        <v>40</v>
      </c>
      <c r="H36" s="28">
        <v>8750000</v>
      </c>
      <c r="I36" s="28">
        <f t="shared" si="0"/>
        <v>8750000</v>
      </c>
      <c r="J36" s="43" t="s">
        <v>52</v>
      </c>
      <c r="K36" s="22" t="s">
        <v>53</v>
      </c>
      <c r="L36" s="24" t="s">
        <v>44</v>
      </c>
    </row>
    <row r="37" spans="2:12" s="18" customFormat="1" ht="57" customHeight="1">
      <c r="B37" s="42">
        <v>72101509</v>
      </c>
      <c r="C37" s="43" t="s">
        <v>79</v>
      </c>
      <c r="D37" s="43" t="s">
        <v>82</v>
      </c>
      <c r="E37" s="43" t="s">
        <v>86</v>
      </c>
      <c r="F37" s="43" t="s">
        <v>51</v>
      </c>
      <c r="G37" s="43" t="s">
        <v>40</v>
      </c>
      <c r="H37" s="28">
        <v>1728000</v>
      </c>
      <c r="I37" s="28">
        <f t="shared" si="0"/>
        <v>1728000</v>
      </c>
      <c r="J37" s="43" t="s">
        <v>52</v>
      </c>
      <c r="K37" s="22" t="s">
        <v>53</v>
      </c>
      <c r="L37" s="24" t="s">
        <v>44</v>
      </c>
    </row>
    <row r="38" spans="2:12" s="18" customFormat="1" ht="57" customHeight="1">
      <c r="B38" s="42">
        <v>72101505</v>
      </c>
      <c r="C38" s="43" t="s">
        <v>80</v>
      </c>
      <c r="D38" s="43" t="s">
        <v>82</v>
      </c>
      <c r="E38" s="43" t="s">
        <v>86</v>
      </c>
      <c r="F38" s="43" t="s">
        <v>51</v>
      </c>
      <c r="G38" s="43" t="s">
        <v>40</v>
      </c>
      <c r="H38" s="28">
        <v>2500000</v>
      </c>
      <c r="I38" s="28">
        <f t="shared" si="0"/>
        <v>2500000</v>
      </c>
      <c r="J38" s="43" t="s">
        <v>52</v>
      </c>
      <c r="K38" s="22" t="s">
        <v>53</v>
      </c>
      <c r="L38" s="24" t="s">
        <v>44</v>
      </c>
    </row>
    <row r="39" spans="2:12" s="18" customFormat="1" ht="57" customHeight="1">
      <c r="B39" s="42">
        <v>72101507</v>
      </c>
      <c r="C39" s="43" t="s">
        <v>81</v>
      </c>
      <c r="D39" s="43" t="s">
        <v>82</v>
      </c>
      <c r="E39" s="43" t="s">
        <v>88</v>
      </c>
      <c r="F39" s="43" t="s">
        <v>51</v>
      </c>
      <c r="G39" s="43" t="s">
        <v>40</v>
      </c>
      <c r="H39" s="28">
        <v>72902392</v>
      </c>
      <c r="I39" s="28">
        <f t="shared" si="0"/>
        <v>72902392</v>
      </c>
      <c r="J39" s="43" t="s">
        <v>52</v>
      </c>
      <c r="K39" s="22" t="s">
        <v>53</v>
      </c>
      <c r="L39" s="24" t="s">
        <v>44</v>
      </c>
    </row>
    <row r="40" spans="2:12" s="18" customFormat="1" ht="63.75" customHeight="1">
      <c r="B40" s="42">
        <v>43211507</v>
      </c>
      <c r="C40" s="43" t="s">
        <v>104</v>
      </c>
      <c r="D40" s="43" t="s">
        <v>85</v>
      </c>
      <c r="E40" s="43" t="s">
        <v>98</v>
      </c>
      <c r="F40" s="43" t="s">
        <v>51</v>
      </c>
      <c r="G40" s="43" t="s">
        <v>40</v>
      </c>
      <c r="H40" s="28">
        <v>65658165</v>
      </c>
      <c r="I40" s="28">
        <v>65658165</v>
      </c>
      <c r="J40" s="43" t="s">
        <v>52</v>
      </c>
      <c r="K40" s="22" t="s">
        <v>53</v>
      </c>
      <c r="L40" s="24" t="s">
        <v>44</v>
      </c>
    </row>
    <row r="41" spans="2:12" s="18" customFormat="1" ht="63.75" customHeight="1">
      <c r="B41" s="42">
        <v>43212200</v>
      </c>
      <c r="C41" s="43" t="s">
        <v>101</v>
      </c>
      <c r="D41" s="43" t="s">
        <v>85</v>
      </c>
      <c r="E41" s="43" t="s">
        <v>98</v>
      </c>
      <c r="F41" s="43" t="s">
        <v>51</v>
      </c>
      <c r="G41" s="43" t="s">
        <v>40</v>
      </c>
      <c r="H41" s="28">
        <v>16021531</v>
      </c>
      <c r="I41" s="28">
        <v>16021531</v>
      </c>
      <c r="J41" s="43" t="s">
        <v>52</v>
      </c>
      <c r="K41" s="22" t="s">
        <v>53</v>
      </c>
      <c r="L41" s="24" t="s">
        <v>44</v>
      </c>
    </row>
    <row r="42" spans="2:12" s="18" customFormat="1" ht="63.75" customHeight="1">
      <c r="B42" s="42">
        <v>43191512</v>
      </c>
      <c r="C42" s="43" t="s">
        <v>105</v>
      </c>
      <c r="D42" s="43" t="s">
        <v>85</v>
      </c>
      <c r="E42" s="43" t="s">
        <v>98</v>
      </c>
      <c r="F42" s="43" t="s">
        <v>51</v>
      </c>
      <c r="G42" s="43" t="s">
        <v>40</v>
      </c>
      <c r="H42" s="28">
        <v>4259365</v>
      </c>
      <c r="I42" s="28">
        <v>4259365</v>
      </c>
      <c r="J42" s="43" t="s">
        <v>52</v>
      </c>
      <c r="K42" s="22" t="s">
        <v>53</v>
      </c>
      <c r="L42" s="24" t="s">
        <v>44</v>
      </c>
    </row>
    <row r="43" spans="2:12" s="18" customFormat="1" ht="63.75" customHeight="1">
      <c r="B43" s="42">
        <v>43211711</v>
      </c>
      <c r="C43" s="43" t="s">
        <v>106</v>
      </c>
      <c r="D43" s="43" t="s">
        <v>103</v>
      </c>
      <c r="E43" s="43" t="s">
        <v>98</v>
      </c>
      <c r="F43" s="43" t="s">
        <v>51</v>
      </c>
      <c r="G43" s="43" t="s">
        <v>40</v>
      </c>
      <c r="H43" s="28">
        <v>59765375</v>
      </c>
      <c r="I43" s="28">
        <f t="shared" si="0"/>
        <v>59765375</v>
      </c>
      <c r="J43" s="43" t="s">
        <v>52</v>
      </c>
      <c r="K43" s="22" t="s">
        <v>53</v>
      </c>
      <c r="L43" s="24" t="s">
        <v>44</v>
      </c>
    </row>
    <row r="44" spans="2:12" s="18" customFormat="1" ht="63.75" customHeight="1">
      <c r="B44" s="42">
        <v>56111500</v>
      </c>
      <c r="C44" s="43" t="s">
        <v>102</v>
      </c>
      <c r="D44" s="43" t="s">
        <v>103</v>
      </c>
      <c r="E44" s="43" t="s">
        <v>83</v>
      </c>
      <c r="F44" s="43" t="s">
        <v>51</v>
      </c>
      <c r="G44" s="43" t="s">
        <v>40</v>
      </c>
      <c r="H44" s="28">
        <v>61088329</v>
      </c>
      <c r="I44" s="28">
        <f t="shared" si="0"/>
        <v>61088329</v>
      </c>
      <c r="J44" s="43" t="s">
        <v>52</v>
      </c>
      <c r="K44" s="22" t="s">
        <v>53</v>
      </c>
      <c r="L44" s="24" t="s">
        <v>44</v>
      </c>
    </row>
    <row r="45" spans="2:12" s="18" customFormat="1" ht="63.75" customHeight="1">
      <c r="B45" s="42">
        <v>85111604</v>
      </c>
      <c r="C45" s="43" t="s">
        <v>111</v>
      </c>
      <c r="D45" s="43" t="s">
        <v>112</v>
      </c>
      <c r="E45" s="43" t="s">
        <v>113</v>
      </c>
      <c r="F45" s="43" t="s">
        <v>51</v>
      </c>
      <c r="G45" s="43" t="s">
        <v>40</v>
      </c>
      <c r="H45" s="28">
        <v>19752073</v>
      </c>
      <c r="I45" s="28">
        <v>19752073</v>
      </c>
      <c r="J45" s="43" t="s">
        <v>52</v>
      </c>
      <c r="K45" s="22" t="s">
        <v>53</v>
      </c>
      <c r="L45" s="24" t="s">
        <v>44</v>
      </c>
    </row>
    <row r="46" spans="2:12" s="18" customFormat="1" ht="63.75" customHeight="1">
      <c r="B46" s="42">
        <v>72101500</v>
      </c>
      <c r="C46" s="43" t="s">
        <v>91</v>
      </c>
      <c r="D46" s="43" t="s">
        <v>68</v>
      </c>
      <c r="E46" s="43" t="s">
        <v>64</v>
      </c>
      <c r="F46" s="43" t="s">
        <v>51</v>
      </c>
      <c r="G46" s="43" t="s">
        <v>40</v>
      </c>
      <c r="H46" s="28">
        <v>74968302</v>
      </c>
      <c r="I46" s="28">
        <f t="shared" si="0"/>
        <v>74968302</v>
      </c>
      <c r="J46" s="43" t="s">
        <v>52</v>
      </c>
      <c r="K46" s="22" t="s">
        <v>53</v>
      </c>
      <c r="L46" s="24" t="s">
        <v>44</v>
      </c>
    </row>
    <row r="47" spans="2:12" s="18" customFormat="1" ht="63.75" customHeight="1">
      <c r="B47" s="42">
        <v>72101500</v>
      </c>
      <c r="C47" s="43" t="s">
        <v>92</v>
      </c>
      <c r="D47" s="43" t="s">
        <v>68</v>
      </c>
      <c r="E47" s="43" t="s">
        <v>98</v>
      </c>
      <c r="F47" s="43" t="s">
        <v>51</v>
      </c>
      <c r="G47" s="43" t="s">
        <v>40</v>
      </c>
      <c r="H47" s="28">
        <v>13155008</v>
      </c>
      <c r="I47" s="28">
        <f t="shared" si="0"/>
        <v>13155008</v>
      </c>
      <c r="J47" s="43" t="s">
        <v>52</v>
      </c>
      <c r="K47" s="22" t="s">
        <v>53</v>
      </c>
      <c r="L47" s="24" t="s">
        <v>44</v>
      </c>
    </row>
    <row r="48" spans="2:12" s="18" customFormat="1" ht="63.75" customHeight="1">
      <c r="B48" s="42">
        <v>72101500</v>
      </c>
      <c r="C48" s="43" t="s">
        <v>93</v>
      </c>
      <c r="D48" s="43" t="s">
        <v>68</v>
      </c>
      <c r="E48" s="43" t="s">
        <v>98</v>
      </c>
      <c r="F48" s="43" t="s">
        <v>51</v>
      </c>
      <c r="G48" s="43" t="s">
        <v>40</v>
      </c>
      <c r="H48" s="28">
        <v>29836957</v>
      </c>
      <c r="I48" s="28">
        <f t="shared" si="0"/>
        <v>29836957</v>
      </c>
      <c r="J48" s="43" t="s">
        <v>52</v>
      </c>
      <c r="K48" s="22" t="s">
        <v>53</v>
      </c>
      <c r="L48" s="24" t="s">
        <v>44</v>
      </c>
    </row>
    <row r="49" spans="2:12" s="18" customFormat="1" ht="63.75" customHeight="1">
      <c r="B49" s="42">
        <v>72151501</v>
      </c>
      <c r="C49" s="43" t="s">
        <v>94</v>
      </c>
      <c r="D49" s="43" t="s">
        <v>68</v>
      </c>
      <c r="E49" s="43" t="s">
        <v>99</v>
      </c>
      <c r="F49" s="43" t="s">
        <v>51</v>
      </c>
      <c r="G49" s="43" t="s">
        <v>40</v>
      </c>
      <c r="H49" s="28">
        <v>62145347</v>
      </c>
      <c r="I49" s="28">
        <f t="shared" si="0"/>
        <v>62145347</v>
      </c>
      <c r="J49" s="43" t="s">
        <v>52</v>
      </c>
      <c r="K49" s="22" t="s">
        <v>53</v>
      </c>
      <c r="L49" s="24" t="s">
        <v>44</v>
      </c>
    </row>
    <row r="50" spans="2:12" s="18" customFormat="1" ht="63.75" customHeight="1">
      <c r="B50" s="42">
        <v>72151501</v>
      </c>
      <c r="C50" s="43" t="s">
        <v>95</v>
      </c>
      <c r="D50" s="43" t="s">
        <v>68</v>
      </c>
      <c r="E50" s="43" t="s">
        <v>99</v>
      </c>
      <c r="F50" s="43" t="s">
        <v>51</v>
      </c>
      <c r="G50" s="43" t="s">
        <v>40</v>
      </c>
      <c r="H50" s="28">
        <v>65431147</v>
      </c>
      <c r="I50" s="28">
        <f t="shared" si="0"/>
        <v>65431147</v>
      </c>
      <c r="J50" s="43" t="s">
        <v>52</v>
      </c>
      <c r="K50" s="22" t="s">
        <v>53</v>
      </c>
      <c r="L50" s="24" t="s">
        <v>44</v>
      </c>
    </row>
    <row r="51" spans="2:12" s="18" customFormat="1" ht="63.75" customHeight="1">
      <c r="B51" s="42">
        <v>72101500</v>
      </c>
      <c r="C51" s="43" t="s">
        <v>96</v>
      </c>
      <c r="D51" s="43" t="s">
        <v>57</v>
      </c>
      <c r="E51" s="43" t="s">
        <v>98</v>
      </c>
      <c r="F51" s="43" t="s">
        <v>51</v>
      </c>
      <c r="G51" s="43" t="s">
        <v>40</v>
      </c>
      <c r="H51" s="28">
        <v>124693555</v>
      </c>
      <c r="I51" s="28">
        <f t="shared" si="0"/>
        <v>124693555</v>
      </c>
      <c r="J51" s="43" t="s">
        <v>52</v>
      </c>
      <c r="K51" s="22" t="s">
        <v>53</v>
      </c>
      <c r="L51" s="24" t="s">
        <v>44</v>
      </c>
    </row>
    <row r="52" spans="2:12" s="18" customFormat="1" ht="63.75" customHeight="1">
      <c r="B52" s="42">
        <v>72101500</v>
      </c>
      <c r="C52" s="43" t="s">
        <v>97</v>
      </c>
      <c r="D52" s="43" t="s">
        <v>109</v>
      </c>
      <c r="E52" s="43" t="s">
        <v>64</v>
      </c>
      <c r="F52" s="43" t="s">
        <v>59</v>
      </c>
      <c r="G52" s="43" t="s">
        <v>40</v>
      </c>
      <c r="H52" s="28">
        <v>1215618748</v>
      </c>
      <c r="I52" s="28">
        <f t="shared" si="0"/>
        <v>1215618748</v>
      </c>
      <c r="J52" s="43" t="s">
        <v>52</v>
      </c>
      <c r="K52" s="22" t="s">
        <v>53</v>
      </c>
      <c r="L52" s="24" t="s">
        <v>44</v>
      </c>
    </row>
    <row r="53" spans="2:12" ht="63.75" customHeight="1">
      <c r="B53" s="42">
        <v>80131500</v>
      </c>
      <c r="C53" s="43" t="s">
        <v>32</v>
      </c>
      <c r="D53" s="44">
        <v>43313</v>
      </c>
      <c r="E53" s="43" t="s">
        <v>42</v>
      </c>
      <c r="F53" s="43" t="s">
        <v>41</v>
      </c>
      <c r="G53" s="43" t="s">
        <v>40</v>
      </c>
      <c r="H53" s="28">
        <v>300192240</v>
      </c>
      <c r="I53" s="28">
        <v>125081020</v>
      </c>
      <c r="J53" s="43" t="s">
        <v>46</v>
      </c>
      <c r="K53" s="22" t="s">
        <v>43</v>
      </c>
      <c r="L53" s="24" t="s">
        <v>44</v>
      </c>
    </row>
    <row r="54" spans="2:12" ht="63.75" customHeight="1">
      <c r="B54" s="42">
        <v>80131500</v>
      </c>
      <c r="C54" s="43" t="s">
        <v>32</v>
      </c>
      <c r="D54" s="44">
        <v>43313</v>
      </c>
      <c r="E54" s="43" t="s">
        <v>110</v>
      </c>
      <c r="F54" s="43" t="s">
        <v>41</v>
      </c>
      <c r="G54" s="43" t="s">
        <v>40</v>
      </c>
      <c r="H54" s="28">
        <v>1428000</v>
      </c>
      <c r="I54" s="28">
        <v>1428000</v>
      </c>
      <c r="J54" s="43" t="s">
        <v>52</v>
      </c>
      <c r="K54" s="22" t="s">
        <v>43</v>
      </c>
      <c r="L54" s="24" t="s">
        <v>44</v>
      </c>
    </row>
    <row r="55" spans="2:12" ht="63.75" customHeight="1">
      <c r="B55" s="42">
        <v>80131500</v>
      </c>
      <c r="C55" s="43" t="s">
        <v>33</v>
      </c>
      <c r="D55" s="44">
        <v>43313</v>
      </c>
      <c r="E55" s="43" t="s">
        <v>42</v>
      </c>
      <c r="F55" s="43" t="s">
        <v>41</v>
      </c>
      <c r="G55" s="43" t="s">
        <v>40</v>
      </c>
      <c r="H55" s="28">
        <v>242582376</v>
      </c>
      <c r="I55" s="28">
        <f>(H55/12)*5</f>
        <v>101075990</v>
      </c>
      <c r="J55" s="43" t="s">
        <v>46</v>
      </c>
      <c r="K55" s="22" t="s">
        <v>43</v>
      </c>
      <c r="L55" s="24" t="s">
        <v>44</v>
      </c>
    </row>
    <row r="56" spans="2:12" ht="63.75" customHeight="1">
      <c r="B56" s="42">
        <v>80131500</v>
      </c>
      <c r="C56" s="43" t="s">
        <v>39</v>
      </c>
      <c r="D56" s="44">
        <v>43313</v>
      </c>
      <c r="E56" s="43" t="s">
        <v>42</v>
      </c>
      <c r="F56" s="43" t="s">
        <v>41</v>
      </c>
      <c r="G56" s="43" t="s">
        <v>40</v>
      </c>
      <c r="H56" s="28">
        <v>582624000</v>
      </c>
      <c r="I56" s="28">
        <v>501043840</v>
      </c>
      <c r="J56" s="43" t="s">
        <v>46</v>
      </c>
      <c r="K56" s="22" t="s">
        <v>43</v>
      </c>
      <c r="L56" s="24" t="s">
        <v>44</v>
      </c>
    </row>
    <row r="57" spans="2:12" ht="63.75" customHeight="1">
      <c r="B57" s="42">
        <v>80131500</v>
      </c>
      <c r="C57" s="43" t="s">
        <v>34</v>
      </c>
      <c r="D57" s="44">
        <v>43313</v>
      </c>
      <c r="E57" s="43" t="s">
        <v>42</v>
      </c>
      <c r="F57" s="43" t="s">
        <v>41</v>
      </c>
      <c r="G57" s="43" t="s">
        <v>40</v>
      </c>
      <c r="H57" s="28">
        <v>87426684</v>
      </c>
      <c r="I57" s="28">
        <f>(H57/12)*5</f>
        <v>36427785</v>
      </c>
      <c r="J57" s="43" t="s">
        <v>46</v>
      </c>
      <c r="K57" s="22" t="s">
        <v>43</v>
      </c>
      <c r="L57" s="24" t="s">
        <v>44</v>
      </c>
    </row>
    <row r="58" spans="2:12" ht="63.75" customHeight="1">
      <c r="B58" s="42">
        <v>80131500</v>
      </c>
      <c r="C58" s="43" t="s">
        <v>35</v>
      </c>
      <c r="D58" s="44">
        <v>43313</v>
      </c>
      <c r="E58" s="43" t="s">
        <v>42</v>
      </c>
      <c r="F58" s="43" t="s">
        <v>41</v>
      </c>
      <c r="G58" s="43" t="s">
        <v>40</v>
      </c>
      <c r="H58" s="28">
        <v>11801448</v>
      </c>
      <c r="I58" s="28">
        <f>(H58/12)*5</f>
        <v>4917270</v>
      </c>
      <c r="J58" s="43" t="s">
        <v>46</v>
      </c>
      <c r="K58" s="22" t="s">
        <v>43</v>
      </c>
      <c r="L58" s="24" t="s">
        <v>44</v>
      </c>
    </row>
    <row r="59" spans="2:12" ht="45">
      <c r="B59" s="42">
        <v>80131500</v>
      </c>
      <c r="C59" s="43" t="s">
        <v>35</v>
      </c>
      <c r="D59" s="44">
        <v>43313</v>
      </c>
      <c r="E59" s="43" t="s">
        <v>42</v>
      </c>
      <c r="F59" s="43" t="s">
        <v>41</v>
      </c>
      <c r="G59" s="43" t="s">
        <v>40</v>
      </c>
      <c r="H59" s="28">
        <v>8341416</v>
      </c>
      <c r="I59" s="28">
        <f>(H59/12)*5</f>
        <v>3475590</v>
      </c>
      <c r="J59" s="43" t="s">
        <v>46</v>
      </c>
      <c r="K59" s="22" t="s">
        <v>43</v>
      </c>
      <c r="L59" s="24" t="s">
        <v>44</v>
      </c>
    </row>
    <row r="60" spans="2:12" ht="45">
      <c r="B60" s="42">
        <v>80131500</v>
      </c>
      <c r="C60" s="43" t="s">
        <v>36</v>
      </c>
      <c r="D60" s="44">
        <v>43313</v>
      </c>
      <c r="E60" s="43" t="s">
        <v>42</v>
      </c>
      <c r="F60" s="43" t="s">
        <v>41</v>
      </c>
      <c r="G60" s="43" t="s">
        <v>40</v>
      </c>
      <c r="H60" s="28">
        <v>6955164</v>
      </c>
      <c r="I60" s="28">
        <f>(H60/12)*5</f>
        <v>2897985</v>
      </c>
      <c r="J60" s="43" t="s">
        <v>46</v>
      </c>
      <c r="K60" s="22" t="s">
        <v>43</v>
      </c>
      <c r="L60" s="24" t="s">
        <v>44</v>
      </c>
    </row>
    <row r="61" spans="2:12" ht="45">
      <c r="B61" s="42">
        <v>80131500</v>
      </c>
      <c r="C61" s="43" t="s">
        <v>37</v>
      </c>
      <c r="D61" s="44">
        <v>43313</v>
      </c>
      <c r="E61" s="43" t="s">
        <v>42</v>
      </c>
      <c r="F61" s="43" t="s">
        <v>41</v>
      </c>
      <c r="G61" s="43" t="s">
        <v>40</v>
      </c>
      <c r="H61" s="28">
        <v>8633508</v>
      </c>
      <c r="I61" s="28">
        <f>(H61/12)*5</f>
        <v>3597295</v>
      </c>
      <c r="J61" s="43" t="s">
        <v>46</v>
      </c>
      <c r="K61" s="22" t="s">
        <v>43</v>
      </c>
      <c r="L61" s="24" t="s">
        <v>44</v>
      </c>
    </row>
    <row r="62" spans="2:12" ht="45.75" thickBot="1">
      <c r="B62" s="34">
        <v>80131500</v>
      </c>
      <c r="C62" s="23" t="s">
        <v>38</v>
      </c>
      <c r="D62" s="35">
        <v>43313</v>
      </c>
      <c r="E62" s="23" t="s">
        <v>42</v>
      </c>
      <c r="F62" s="23" t="s">
        <v>41</v>
      </c>
      <c r="G62" s="23" t="s">
        <v>40</v>
      </c>
      <c r="H62" s="36">
        <v>611355360</v>
      </c>
      <c r="I62" s="36">
        <v>254731400</v>
      </c>
      <c r="J62" s="23" t="s">
        <v>46</v>
      </c>
      <c r="K62" s="23" t="s">
        <v>43</v>
      </c>
      <c r="L62" s="37" t="s">
        <v>44</v>
      </c>
    </row>
    <row r="64" spans="2:4" ht="30.75" thickBot="1">
      <c r="B64" s="13" t="s">
        <v>21</v>
      </c>
      <c r="C64" s="12"/>
      <c r="D64" s="12"/>
    </row>
    <row r="65" spans="2:4" ht="51" customHeight="1">
      <c r="B65" s="19" t="s">
        <v>6</v>
      </c>
      <c r="C65" s="20" t="s">
        <v>22</v>
      </c>
      <c r="D65" s="21" t="s">
        <v>14</v>
      </c>
    </row>
    <row r="66" spans="2:4" ht="15">
      <c r="B66" s="3"/>
      <c r="C66" s="2"/>
      <c r="D66" s="4"/>
    </row>
    <row r="67" spans="2:4" ht="15">
      <c r="B67" s="3"/>
      <c r="C67" s="2"/>
      <c r="D67" s="4"/>
    </row>
    <row r="68" spans="2:8" ht="15">
      <c r="B68" s="3"/>
      <c r="C68" s="2"/>
      <c r="D68" s="4"/>
      <c r="H68" s="30"/>
    </row>
    <row r="69" spans="2:4" ht="15">
      <c r="B69" s="3"/>
      <c r="C69" s="2"/>
      <c r="D69" s="4"/>
    </row>
    <row r="70" spans="2:4" ht="15.75" thickBot="1">
      <c r="B70" s="14"/>
      <c r="C70" s="15"/>
      <c r="D70" s="5"/>
    </row>
  </sheetData>
  <sheetProtection/>
  <autoFilter ref="B18:L62"/>
  <mergeCells count="2">
    <mergeCell ref="F5:I9"/>
    <mergeCell ref="F11:I15"/>
  </mergeCells>
  <hyperlinks>
    <hyperlink ref="C8" r:id="rId1" display="www.ramajudicial.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2018-07-25T22:09:50Z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