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E:\DOCUMENTS AND SETTING\W10\Downloads\"/>
    </mc:Choice>
  </mc:AlternateContent>
  <xr:revisionPtr revIDLastSave="0" documentId="8_{40F185B9-7AAC-48CD-A6F0-085162A8293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TILLA " sheetId="1" r:id="rId1"/>
    <sheet name="LIQ PACHECO" sheetId="2" state="hidden" r:id="rId2"/>
  </sheets>
  <definedNames>
    <definedName name="_xlnm.Print_Area" localSheetId="0">'PLANTILLA '!$A$1:$F$74</definedName>
  </definedNames>
  <calcPr calcId="181029"/>
</workbook>
</file>

<file path=xl/calcChain.xml><?xml version="1.0" encoding="utf-8"?>
<calcChain xmlns="http://schemas.openxmlformats.org/spreadsheetml/2006/main">
  <c r="A11" i="1" l="1"/>
  <c r="D49" i="1"/>
  <c r="F62" i="1"/>
  <c r="F61" i="1"/>
  <c r="F60" i="1"/>
  <c r="F59" i="1"/>
  <c r="F58" i="1"/>
  <c r="F63" i="1"/>
  <c r="F64" i="1"/>
  <c r="F47" i="1"/>
  <c r="F37" i="1"/>
  <c r="F49" i="1" s="1"/>
  <c r="F50" i="1" s="1"/>
  <c r="F38" i="1"/>
  <c r="F39" i="1"/>
  <c r="F40" i="1"/>
  <c r="F41" i="1"/>
  <c r="F42" i="1"/>
  <c r="F43" i="1"/>
  <c r="F44" i="1"/>
  <c r="F45" i="1"/>
  <c r="F46" i="1"/>
  <c r="D64" i="1" l="1"/>
  <c r="D63" i="1"/>
  <c r="D62" i="1"/>
  <c r="D61" i="1"/>
  <c r="D60" i="1"/>
  <c r="D59" i="1"/>
  <c r="D58" i="1"/>
  <c r="D57" i="1"/>
  <c r="F57" i="1" s="1"/>
  <c r="D56" i="1"/>
  <c r="C53" i="1"/>
  <c r="D53" i="1" s="1"/>
  <c r="C48" i="1"/>
  <c r="C33" i="1"/>
  <c r="D33" i="1" s="1"/>
  <c r="C28" i="1"/>
  <c r="C15" i="1"/>
  <c r="D15" i="1" s="1"/>
  <c r="D65" i="1" l="1"/>
  <c r="F56" i="1"/>
  <c r="F65" i="1" s="1"/>
  <c r="F66" i="1" s="1"/>
  <c r="B27" i="1"/>
  <c r="D27" i="1" s="1"/>
  <c r="F27" i="1" s="1"/>
  <c r="B26" i="1"/>
  <c r="D26" i="1" s="1"/>
  <c r="F26" i="1" s="1"/>
  <c r="B25" i="1"/>
  <c r="D25" i="1" s="1"/>
  <c r="F25" i="1" s="1"/>
  <c r="B24" i="1"/>
  <c r="D24" i="1" s="1"/>
  <c r="F24" i="1" s="1"/>
  <c r="B23" i="1"/>
  <c r="D23" i="1" s="1"/>
  <c r="F23" i="1" s="1"/>
  <c r="B22" i="1"/>
  <c r="D22" i="1" s="1"/>
  <c r="F22" i="1" s="1"/>
  <c r="B21" i="1"/>
  <c r="D21" i="1" s="1"/>
  <c r="F21" i="1" s="1"/>
  <c r="B20" i="1"/>
  <c r="D20" i="1" s="1"/>
  <c r="F20" i="1" s="1"/>
  <c r="B19" i="1"/>
  <c r="D19" i="1" s="1"/>
  <c r="F19" i="1" s="1"/>
  <c r="B18" i="1"/>
  <c r="D18" i="1" s="1"/>
  <c r="B47" i="1"/>
  <c r="D47" i="1" s="1"/>
  <c r="B46" i="1"/>
  <c r="D46" i="1" s="1"/>
  <c r="B45" i="1"/>
  <c r="D45" i="1" s="1"/>
  <c r="B44" i="1"/>
  <c r="D44" i="1" s="1"/>
  <c r="B43" i="1"/>
  <c r="D43" i="1" s="1"/>
  <c r="B42" i="1"/>
  <c r="D42" i="1" s="1"/>
  <c r="B41" i="1"/>
  <c r="D41" i="1" s="1"/>
  <c r="B40" i="1"/>
  <c r="D40" i="1" s="1"/>
  <c r="B39" i="1"/>
  <c r="D39" i="1" s="1"/>
  <c r="B38" i="1"/>
  <c r="D38" i="1" s="1"/>
  <c r="B37" i="1"/>
  <c r="D37" i="1" s="1"/>
  <c r="B36" i="1"/>
  <c r="D36" i="1" s="1"/>
  <c r="F36" i="1" s="1"/>
  <c r="F18" i="1" l="1"/>
  <c r="F29" i="1" s="1"/>
  <c r="D29" i="1"/>
  <c r="F30" i="1" l="1"/>
  <c r="F67" i="1" s="1"/>
</calcChain>
</file>

<file path=xl/sharedStrings.xml><?xml version="1.0" encoding="utf-8"?>
<sst xmlns="http://schemas.openxmlformats.org/spreadsheetml/2006/main" count="79" uniqueCount="44">
  <si>
    <t>Señora Jueza</t>
  </si>
  <si>
    <t>JUZGADO PROMISCUO DEFAMILIA DE GIRRDOT</t>
  </si>
  <si>
    <t>E. S. D</t>
  </si>
  <si>
    <t xml:space="preserve">discriminados así: </t>
  </si>
  <si>
    <t>CUOTA DEL AÑO 2018</t>
  </si>
  <si>
    <t>% INCREM S.M 0000</t>
  </si>
  <si>
    <t>VALOR INCREMENTO</t>
  </si>
  <si>
    <t>VALOR CUOTA 2008</t>
  </si>
  <si>
    <t># DE MESES</t>
  </si>
  <si>
    <t>INTERESES LEGALES</t>
  </si>
  <si>
    <t>AÑO 2018</t>
  </si>
  <si>
    <t>CUOTA</t>
  </si>
  <si>
    <t>ABONOS AÑOS 2018</t>
  </si>
  <si>
    <t>FALTANTE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</si>
  <si>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</si>
  <si>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</si>
  <si>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</si>
  <si>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</si>
  <si>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</si>
  <si>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</si>
  <si>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</si>
  <si>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</si>
  <si>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</si>
  <si>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</si>
  <si>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ABONOS</t>
  </si>
  <si>
    <t>SUBTOTAL</t>
  </si>
  <si>
    <t>CUOTA DEL AÑO 2019</t>
  </si>
  <si>
    <t>% INCREM S.M 2019</t>
  </si>
  <si>
    <t>VALOR CUOTA 2009</t>
  </si>
  <si>
    <t>AÑO 2019</t>
  </si>
  <si>
    <t>ABONOS AÑOS 2019</t>
  </si>
  <si>
    <t>ENERO</t>
  </si>
  <si>
    <t>FEBRERO</t>
  </si>
  <si>
    <t>CUOTA DEL AÑO 2020</t>
  </si>
  <si>
    <t>% INCREM S.M 2020</t>
  </si>
  <si>
    <t>VALOR CUOTA 2017</t>
  </si>
  <si>
    <t>AÑO 2020</t>
  </si>
  <si>
    <t>ABONOS AÑOS 2020</t>
  </si>
  <si>
    <t>TOTAL</t>
  </si>
  <si>
    <t xml:space="preserve">YENI PAOLA RINCON RODRIGUEZ </t>
  </si>
  <si>
    <r>
      <t xml:space="preserve">Me permito informar que el Señor JOSE ALBEIRO SEGURA FAJARDO, adeuda por concepto de alimentos para su menor hija SHARIT SEGURA RINCON, la suma de: </t>
    </r>
    <r>
      <rPr>
        <b/>
        <sz val="10"/>
        <rFont val="Arial"/>
        <family val="2"/>
      </rPr>
      <t>CUATRO MILLONES TRESCIENTOS TREINTA Y CUATRO MIL TRECIENTOS NOVENTA Y DOS PESOS M/L</t>
    </r>
  </si>
  <si>
    <t>Girardot, 05 de octubre de 2020</t>
  </si>
  <si>
    <t xml:space="preserve">CC 1.070.609.437 de Girardot </t>
  </si>
  <si>
    <t>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</si>
</sst>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_(&quot;$&quot;\ * #,##0_);_(&quot;$&quot;\ * \(#,##0\);_(&quot;$&quot;\ * &quot;-&quot;??_);_(@_)"/>
    <numFmt numFmtId="165" formatCode="_(&quot;$&quot;\ * #,##0.00_);_(&quot;$&quot;\ * \(#,##0.00\);_(&quot;$&quot;\ * &quot;-&quot;??_);_(@_)"/>
    <numFmt numFmtId="166" formatCode="_-[$$-240A]\ * #,##0.00_-;\-[$$-240A]\ * #,##0.00_-;_-[$$-240A]\ * &quot;-&quot;??_-;_-@_-"/>
  </numFmts>
  <fonts count="7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8">
    <xf numFmtId="0" fontId="0" fillId="0" borderId="0" xfId="0" applyFont="1" applyAlignment="1"/>
    <xf numFmtId="0" fontId="0" fillId="0" borderId="0" xfId="0" applyFont="1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6" fontId="3" fillId="0" borderId="0" xfId="1" applyNumberFormat="1" applyFont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0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64" fontId="3" fillId="0" borderId="13" xfId="0" applyNumberFormat="1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164" fontId="4" fillId="0" borderId="15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165" fontId="4" fillId="0" borderId="2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164" fontId="4" fillId="0" borderId="26" xfId="0" applyNumberFormat="1" applyFont="1" applyBorder="1" applyAlignment="1">
      <alignment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vertical="center"/>
    </xf>
    <xf numFmtId="166" fontId="3" fillId="0" borderId="13" xfId="0" applyNumberFormat="1" applyFont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/>
    </xf>
    <xf numFmtId="10" fontId="3" fillId="0" borderId="10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F1005"/>
  <sheetViews>
    <sheetView tabSelected="1" topLeftCell="A60" zoomScaleNormal="100" workbookViewId="0">
      <selection activeCell="F80" sqref="F80"/>
    </sheetView>
  </sheetViews>
  <sheetFormatPr baseColWidth="10" defaultColWidth="12.625" defaultRowHeight="15" customHeight="1" x14ac:dyDescent="0.2"/>
  <cols>
    <col min="1" max="1" width="39.375" style="3" bestFit="1" customWidth="1"/>
    <col min="2" max="2" width="12.375" style="3" bestFit="1" customWidth="1"/>
    <col min="3" max="3" width="17.125" style="3" bestFit="1" customWidth="1"/>
    <col min="4" max="4" width="16.75" style="3" bestFit="1" customWidth="1"/>
    <col min="5" max="5" width="10.5" style="3" bestFit="1" customWidth="1"/>
    <col min="6" max="6" width="15.125" style="3" bestFit="1" customWidth="1"/>
    <col min="7" max="8" width="8" style="3" customWidth="1"/>
    <col min="9" max="9" width="11.5" style="3" customWidth="1"/>
    <col min="10" max="26" width="8" style="3" customWidth="1"/>
    <col min="27" max="16384" width="12.625" style="3"/>
  </cols>
  <sheetData>
    <row r="1" spans="1:6" ht="15" customHeight="1" x14ac:dyDescent="0.2">
      <c r="A1" s="3" t="s">
        <v>41</v>
      </c>
    </row>
    <row r="5" spans="1:6" ht="12.75" x14ac:dyDescent="0.2">
      <c r="A5" s="3" t="s">
        <v>0</v>
      </c>
    </row>
    <row r="6" spans="1:6" ht="12.75" x14ac:dyDescent="0.2">
      <c r="A6" s="4" t="s">
        <v>1</v>
      </c>
    </row>
    <row r="7" spans="1:6" ht="12.75" x14ac:dyDescent="0.2">
      <c r="A7" s="3" t="s">
        <v>2</v>
      </c>
    </row>
    <row r="10" spans="1:6" ht="32.25" customHeight="1" x14ac:dyDescent="0.2">
      <c r="A10" s="62" t="s">
        <v>40</v>
      </c>
      <c r="B10" s="63"/>
      <c r="C10" s="63"/>
      <c r="D10" s="63"/>
      <c r="E10" s="63"/>
      <c r="F10" s="63"/>
    </row>
    <row r="11" spans="1:6" ht="15.75" customHeight="1" x14ac:dyDescent="0.2">
      <c r="A11" s="14">
        <f>+F67</f>
        <v>4334391.5049999999</v>
      </c>
      <c r="B11" s="64" t="s">
        <v>3</v>
      </c>
      <c r="C11" s="65"/>
      <c r="D11" s="65"/>
      <c r="E11" s="6"/>
    </row>
    <row r="12" spans="1:6" ht="15.75" customHeight="1" x14ac:dyDescent="0.2">
      <c r="A12" s="14"/>
      <c r="B12" s="6"/>
      <c r="E12" s="6"/>
    </row>
    <row r="13" spans="1:6" ht="13.5" thickBot="1" x14ac:dyDescent="0.25">
      <c r="A13" s="5"/>
      <c r="B13" s="6"/>
      <c r="C13" s="6"/>
      <c r="D13" s="6"/>
      <c r="E13" s="6"/>
    </row>
    <row r="14" spans="1:6" ht="26.25" thickBot="1" x14ac:dyDescent="0.25">
      <c r="A14" s="20" t="s">
        <v>4</v>
      </c>
      <c r="B14" s="21" t="s">
        <v>5</v>
      </c>
      <c r="C14" s="21" t="s">
        <v>6</v>
      </c>
      <c r="D14" s="21" t="s">
        <v>7</v>
      </c>
      <c r="E14" s="21" t="s">
        <v>8</v>
      </c>
      <c r="F14" s="22" t="s">
        <v>9</v>
      </c>
    </row>
    <row r="15" spans="1:6" ht="12.75" x14ac:dyDescent="0.2">
      <c r="A15" s="54">
        <v>150000</v>
      </c>
      <c r="B15" s="55">
        <v>0</v>
      </c>
      <c r="C15" s="23">
        <f>+A15*B15</f>
        <v>0</v>
      </c>
      <c r="D15" s="24">
        <f>+A15+C15</f>
        <v>150000</v>
      </c>
      <c r="E15" s="24"/>
      <c r="F15" s="25">
        <v>5.0000000000000001E-3</v>
      </c>
    </row>
    <row r="16" spans="1:6" ht="12.75" x14ac:dyDescent="0.2">
      <c r="A16" s="26"/>
      <c r="B16" s="10"/>
      <c r="C16" s="10"/>
      <c r="D16" s="10"/>
      <c r="E16" s="10"/>
      <c r="F16" s="27"/>
    </row>
    <row r="17" spans="1:6" ht="12.75" x14ac:dyDescent="0.2">
      <c r="A17" s="28" t="s">
        <v>10</v>
      </c>
      <c r="B17" s="11" t="s">
        <v>11</v>
      </c>
      <c r="C17" s="11" t="s">
        <v>12</v>
      </c>
      <c r="D17" s="11" t="s">
        <v>13</v>
      </c>
      <c r="E17" s="11"/>
      <c r="F17" s="27"/>
    </row>
    <row r="18" spans="1:6" ht="12.75" x14ac:dyDescent="0.2">
      <c r="A18" s="26" t="s">
        <v>14</v>
      </c>
      <c r="B18" s="9">
        <f>+D15</f>
        <v>150000</v>
      </c>
      <c r="C18" s="9"/>
      <c r="D18" s="9">
        <f t="shared" ref="D18:D27" si="0">+B18-C18</f>
        <v>150000</v>
      </c>
      <c r="E18" s="13">
        <v>31</v>
      </c>
      <c r="F18" s="29">
        <f>+D18*F15*E18</f>
        <v>23250</v>
      </c>
    </row>
    <row r="19" spans="1:6" ht="12.75" x14ac:dyDescent="0.2">
      <c r="A19" s="26" t="s">
        <v>15</v>
      </c>
      <c r="B19" s="9">
        <f>+D15</f>
        <v>150000</v>
      </c>
      <c r="C19" s="9"/>
      <c r="D19" s="9">
        <f t="shared" si="0"/>
        <v>150000</v>
      </c>
      <c r="E19" s="13">
        <v>30</v>
      </c>
      <c r="F19" s="29">
        <f>+D19*F15*E19</f>
        <v>22500</v>
      </c>
    </row>
    <row r="20" spans="1:6" ht="12.75" x14ac:dyDescent="0.2">
      <c r="A20" s="26" t="s">
        <v>16</v>
      </c>
      <c r="B20" s="9">
        <f>+D15</f>
        <v>150000</v>
      </c>
      <c r="C20" s="9">
        <v>170000</v>
      </c>
      <c r="D20" s="9">
        <f>+B20-C20</f>
        <v>-20000</v>
      </c>
      <c r="E20" s="13">
        <v>29</v>
      </c>
      <c r="F20" s="29">
        <f>+D20*F15*E20</f>
        <v>-2900</v>
      </c>
    </row>
    <row r="21" spans="1:6" ht="12.75" x14ac:dyDescent="0.2">
      <c r="A21" s="26" t="s">
        <v>17</v>
      </c>
      <c r="B21" s="9">
        <f>+D15</f>
        <v>150000</v>
      </c>
      <c r="C21" s="9"/>
      <c r="D21" s="9">
        <f t="shared" si="0"/>
        <v>150000</v>
      </c>
      <c r="E21" s="13">
        <v>28</v>
      </c>
      <c r="F21" s="29">
        <f>+D21*F15*E21</f>
        <v>21000</v>
      </c>
    </row>
    <row r="22" spans="1:6" ht="12.75" x14ac:dyDescent="0.2">
      <c r="A22" s="26" t="s">
        <v>18</v>
      </c>
      <c r="B22" s="9">
        <f>+D15</f>
        <v>150000</v>
      </c>
      <c r="C22" s="9"/>
      <c r="D22" s="9">
        <f t="shared" si="0"/>
        <v>150000</v>
      </c>
      <c r="E22" s="13">
        <v>27</v>
      </c>
      <c r="F22" s="29">
        <f>+D22*F15*E22</f>
        <v>20250</v>
      </c>
    </row>
    <row r="23" spans="1:6" ht="12.75" x14ac:dyDescent="0.2">
      <c r="A23" s="26" t="s">
        <v>19</v>
      </c>
      <c r="B23" s="9">
        <f>+D15</f>
        <v>150000</v>
      </c>
      <c r="C23" s="9">
        <v>100000</v>
      </c>
      <c r="D23" s="9">
        <f t="shared" si="0"/>
        <v>50000</v>
      </c>
      <c r="E23" s="13">
        <v>26</v>
      </c>
      <c r="F23" s="29">
        <f>+D23*F15*E23</f>
        <v>6500</v>
      </c>
    </row>
    <row r="24" spans="1:6" ht="12.75" x14ac:dyDescent="0.2">
      <c r="A24" s="26" t="s">
        <v>20</v>
      </c>
      <c r="B24" s="9">
        <f>+D15</f>
        <v>150000</v>
      </c>
      <c r="C24" s="9"/>
      <c r="D24" s="9">
        <f t="shared" si="0"/>
        <v>150000</v>
      </c>
      <c r="E24" s="13">
        <v>25</v>
      </c>
      <c r="F24" s="29">
        <f>+D24*F15*E24</f>
        <v>18750</v>
      </c>
    </row>
    <row r="25" spans="1:6" ht="15.75" customHeight="1" x14ac:dyDescent="0.2">
      <c r="A25" s="26" t="s">
        <v>21</v>
      </c>
      <c r="B25" s="9">
        <f>+D15</f>
        <v>150000</v>
      </c>
      <c r="C25" s="9">
        <v>80000</v>
      </c>
      <c r="D25" s="9">
        <f t="shared" si="0"/>
        <v>70000</v>
      </c>
      <c r="E25" s="13">
        <v>24</v>
      </c>
      <c r="F25" s="29">
        <f>+D25*F15*E25</f>
        <v>8400</v>
      </c>
    </row>
    <row r="26" spans="1:6" ht="15.75" customHeight="1" x14ac:dyDescent="0.2">
      <c r="A26" s="26" t="s">
        <v>22</v>
      </c>
      <c r="B26" s="9">
        <f>+D15</f>
        <v>150000</v>
      </c>
      <c r="C26" s="9"/>
      <c r="D26" s="9">
        <f t="shared" si="0"/>
        <v>150000</v>
      </c>
      <c r="E26" s="13">
        <v>23</v>
      </c>
      <c r="F26" s="29">
        <f>+D26*F15*E26</f>
        <v>17250</v>
      </c>
    </row>
    <row r="27" spans="1:6" ht="14.25" customHeight="1" x14ac:dyDescent="0.2">
      <c r="A27" s="26" t="s">
        <v>23</v>
      </c>
      <c r="B27" s="9">
        <f>+D15</f>
        <v>150000</v>
      </c>
      <c r="C27" s="9"/>
      <c r="D27" s="9">
        <f t="shared" si="0"/>
        <v>150000</v>
      </c>
      <c r="E27" s="13">
        <v>22</v>
      </c>
      <c r="F27" s="29">
        <f>+D27*F15*E27</f>
        <v>16500</v>
      </c>
    </row>
    <row r="28" spans="1:6" ht="15.75" customHeight="1" x14ac:dyDescent="0.2">
      <c r="A28" s="30" t="s">
        <v>24</v>
      </c>
      <c r="B28" s="16"/>
      <c r="C28" s="17">
        <f>SUM(C18:C27)</f>
        <v>350000</v>
      </c>
      <c r="D28" s="15"/>
      <c r="E28" s="15"/>
      <c r="F28" s="27"/>
    </row>
    <row r="29" spans="1:6" ht="15.75" customHeight="1" thickBot="1" x14ac:dyDescent="0.25">
      <c r="A29" s="31" t="s">
        <v>13</v>
      </c>
      <c r="B29" s="32"/>
      <c r="C29" s="32"/>
      <c r="D29" s="33">
        <f>SUM(D18:D28)</f>
        <v>1150000</v>
      </c>
      <c r="E29" s="33"/>
      <c r="F29" s="34">
        <f>SUM(F18:F28)</f>
        <v>151500</v>
      </c>
    </row>
    <row r="30" spans="1:6" ht="15.75" customHeight="1" thickBot="1" x14ac:dyDescent="0.25">
      <c r="A30" s="58" t="s">
        <v>25</v>
      </c>
      <c r="B30" s="59"/>
      <c r="C30" s="59"/>
      <c r="D30" s="59"/>
      <c r="E30" s="60"/>
      <c r="F30" s="52">
        <f>+D29+F29</f>
        <v>1301500</v>
      </c>
    </row>
    <row r="31" spans="1:6" ht="15.75" customHeight="1" thickBot="1" x14ac:dyDescent="0.25">
      <c r="A31" s="7"/>
      <c r="B31" s="7"/>
      <c r="C31" s="7"/>
      <c r="D31" s="7"/>
      <c r="E31" s="7"/>
      <c r="F31" s="8"/>
    </row>
    <row r="32" spans="1:6" ht="26.25" thickBot="1" x14ac:dyDescent="0.25">
      <c r="A32" s="39" t="s">
        <v>26</v>
      </c>
      <c r="B32" s="40" t="s">
        <v>27</v>
      </c>
      <c r="C32" s="40" t="s">
        <v>6</v>
      </c>
      <c r="D32" s="41" t="s">
        <v>28</v>
      </c>
      <c r="E32" s="41" t="s">
        <v>8</v>
      </c>
      <c r="F32" s="42" t="s">
        <v>9</v>
      </c>
    </row>
    <row r="33" spans="1:6" ht="15.75" customHeight="1" x14ac:dyDescent="0.2">
      <c r="A33" s="45">
        <v>150000</v>
      </c>
      <c r="B33" s="55">
        <v>0.06</v>
      </c>
      <c r="C33" s="24">
        <f>+A33*B33</f>
        <v>9000</v>
      </c>
      <c r="D33" s="24">
        <f>+A33+C33</f>
        <v>159000</v>
      </c>
      <c r="E33" s="24"/>
      <c r="F33" s="25">
        <v>5.0000000000000001E-3</v>
      </c>
    </row>
    <row r="34" spans="1:6" ht="15.75" customHeight="1" x14ac:dyDescent="0.2">
      <c r="A34" s="26"/>
      <c r="B34" s="10"/>
      <c r="C34" s="10"/>
      <c r="D34" s="10"/>
      <c r="E34" s="10"/>
      <c r="F34" s="27"/>
    </row>
    <row r="35" spans="1:6" ht="15.75" customHeight="1" x14ac:dyDescent="0.2">
      <c r="A35" s="28" t="s">
        <v>29</v>
      </c>
      <c r="B35" s="11" t="s">
        <v>11</v>
      </c>
      <c r="C35" s="11" t="s">
        <v>30</v>
      </c>
      <c r="D35" s="11" t="s">
        <v>13</v>
      </c>
      <c r="E35" s="11"/>
      <c r="F35" s="27"/>
    </row>
    <row r="36" spans="1:6" ht="15.75" customHeight="1" x14ac:dyDescent="0.2">
      <c r="A36" s="26" t="s">
        <v>31</v>
      </c>
      <c r="B36" s="9">
        <f t="shared" ref="B36:B47" si="1">+$D$33</f>
        <v>159000</v>
      </c>
      <c r="C36" s="9">
        <v>50000</v>
      </c>
      <c r="D36" s="15">
        <f t="shared" ref="D36:D47" si="2">+B36-C36</f>
        <v>109000</v>
      </c>
      <c r="E36" s="13">
        <v>21</v>
      </c>
      <c r="F36" s="29">
        <f>+D36*$F$33*E36</f>
        <v>11445</v>
      </c>
    </row>
    <row r="37" spans="1:6" ht="15.75" customHeight="1" x14ac:dyDescent="0.2">
      <c r="A37" s="26" t="s">
        <v>32</v>
      </c>
      <c r="B37" s="9">
        <f t="shared" si="1"/>
        <v>159000</v>
      </c>
      <c r="C37" s="9"/>
      <c r="D37" s="15">
        <f t="shared" si="2"/>
        <v>159000</v>
      </c>
      <c r="E37" s="13">
        <v>20</v>
      </c>
      <c r="F37" s="29">
        <f t="shared" ref="F37:F46" si="3">+D37*$F$33*E37</f>
        <v>15900</v>
      </c>
    </row>
    <row r="38" spans="1:6" ht="15.75" customHeight="1" x14ac:dyDescent="0.2">
      <c r="A38" s="26" t="s">
        <v>14</v>
      </c>
      <c r="B38" s="9">
        <f t="shared" si="1"/>
        <v>159000</v>
      </c>
      <c r="C38" s="9"/>
      <c r="D38" s="15">
        <f t="shared" si="2"/>
        <v>159000</v>
      </c>
      <c r="E38" s="13">
        <v>19</v>
      </c>
      <c r="F38" s="29">
        <f t="shared" si="3"/>
        <v>15105</v>
      </c>
    </row>
    <row r="39" spans="1:6" ht="15.75" customHeight="1" x14ac:dyDescent="0.2">
      <c r="A39" s="26" t="s">
        <v>15</v>
      </c>
      <c r="B39" s="9">
        <f t="shared" si="1"/>
        <v>159000</v>
      </c>
      <c r="C39" s="9"/>
      <c r="D39" s="15">
        <f t="shared" si="2"/>
        <v>159000</v>
      </c>
      <c r="E39" s="13">
        <v>18</v>
      </c>
      <c r="F39" s="29">
        <f t="shared" si="3"/>
        <v>14310</v>
      </c>
    </row>
    <row r="40" spans="1:6" ht="15.75" customHeight="1" x14ac:dyDescent="0.2">
      <c r="A40" s="26" t="s">
        <v>16</v>
      </c>
      <c r="B40" s="9">
        <f t="shared" si="1"/>
        <v>159000</v>
      </c>
      <c r="C40" s="9"/>
      <c r="D40" s="15">
        <f t="shared" si="2"/>
        <v>159000</v>
      </c>
      <c r="E40" s="13">
        <v>17</v>
      </c>
      <c r="F40" s="29">
        <f t="shared" si="3"/>
        <v>13515</v>
      </c>
    </row>
    <row r="41" spans="1:6" ht="15.75" customHeight="1" x14ac:dyDescent="0.2">
      <c r="A41" s="26" t="s">
        <v>17</v>
      </c>
      <c r="B41" s="9">
        <f t="shared" si="1"/>
        <v>159000</v>
      </c>
      <c r="C41" s="9"/>
      <c r="D41" s="15">
        <f t="shared" si="2"/>
        <v>159000</v>
      </c>
      <c r="E41" s="13">
        <v>16</v>
      </c>
      <c r="F41" s="29">
        <f t="shared" si="3"/>
        <v>12720</v>
      </c>
    </row>
    <row r="42" spans="1:6" ht="15.75" customHeight="1" x14ac:dyDescent="0.2">
      <c r="A42" s="26" t="s">
        <v>18</v>
      </c>
      <c r="B42" s="9">
        <f t="shared" si="1"/>
        <v>159000</v>
      </c>
      <c r="C42" s="9"/>
      <c r="D42" s="15">
        <f t="shared" si="2"/>
        <v>159000</v>
      </c>
      <c r="E42" s="13">
        <v>15</v>
      </c>
      <c r="F42" s="29">
        <f t="shared" si="3"/>
        <v>11925</v>
      </c>
    </row>
    <row r="43" spans="1:6" ht="15.75" customHeight="1" x14ac:dyDescent="0.2">
      <c r="A43" s="26" t="s">
        <v>19</v>
      </c>
      <c r="B43" s="9">
        <f t="shared" si="1"/>
        <v>159000</v>
      </c>
      <c r="C43" s="9"/>
      <c r="D43" s="15">
        <f t="shared" si="2"/>
        <v>159000</v>
      </c>
      <c r="E43" s="13">
        <v>14</v>
      </c>
      <c r="F43" s="29">
        <f t="shared" si="3"/>
        <v>11130</v>
      </c>
    </row>
    <row r="44" spans="1:6" ht="15.75" customHeight="1" x14ac:dyDescent="0.2">
      <c r="A44" s="26" t="s">
        <v>20</v>
      </c>
      <c r="B44" s="9">
        <f t="shared" si="1"/>
        <v>159000</v>
      </c>
      <c r="C44" s="9"/>
      <c r="D44" s="15">
        <f t="shared" si="2"/>
        <v>159000</v>
      </c>
      <c r="E44" s="13">
        <v>13</v>
      </c>
      <c r="F44" s="29">
        <f t="shared" si="3"/>
        <v>10335</v>
      </c>
    </row>
    <row r="45" spans="1:6" ht="15.75" customHeight="1" x14ac:dyDescent="0.2">
      <c r="A45" s="26" t="s">
        <v>21</v>
      </c>
      <c r="B45" s="9">
        <f t="shared" si="1"/>
        <v>159000</v>
      </c>
      <c r="C45" s="9"/>
      <c r="D45" s="15">
        <f t="shared" si="2"/>
        <v>159000</v>
      </c>
      <c r="E45" s="13">
        <v>12</v>
      </c>
      <c r="F45" s="29">
        <f t="shared" si="3"/>
        <v>9540</v>
      </c>
    </row>
    <row r="46" spans="1:6" ht="15.75" customHeight="1" x14ac:dyDescent="0.2">
      <c r="A46" s="26" t="s">
        <v>22</v>
      </c>
      <c r="B46" s="9">
        <f t="shared" si="1"/>
        <v>159000</v>
      </c>
      <c r="C46" s="9"/>
      <c r="D46" s="15">
        <f t="shared" si="2"/>
        <v>159000</v>
      </c>
      <c r="E46" s="13">
        <v>11</v>
      </c>
      <c r="F46" s="29">
        <f t="shared" si="3"/>
        <v>8745</v>
      </c>
    </row>
    <row r="47" spans="1:6" ht="15.75" customHeight="1" x14ac:dyDescent="0.2">
      <c r="A47" s="26" t="s">
        <v>23</v>
      </c>
      <c r="B47" s="9">
        <f t="shared" si="1"/>
        <v>159000</v>
      </c>
      <c r="C47" s="9"/>
      <c r="D47" s="15">
        <f t="shared" si="2"/>
        <v>159000</v>
      </c>
      <c r="E47" s="13">
        <v>10</v>
      </c>
      <c r="F47" s="29">
        <f>+D47*$F$33*E47</f>
        <v>7950</v>
      </c>
    </row>
    <row r="48" spans="1:6" ht="15.75" customHeight="1" x14ac:dyDescent="0.2">
      <c r="A48" s="28" t="s">
        <v>24</v>
      </c>
      <c r="B48" s="43"/>
      <c r="C48" s="43">
        <f>SUM(C36:C47)</f>
        <v>50000</v>
      </c>
      <c r="D48" s="44"/>
      <c r="E48" s="44"/>
      <c r="F48" s="27"/>
    </row>
    <row r="49" spans="1:6" ht="15.75" customHeight="1" thickBot="1" x14ac:dyDescent="0.25">
      <c r="A49" s="47" t="s">
        <v>13</v>
      </c>
      <c r="B49" s="48"/>
      <c r="C49" s="49"/>
      <c r="D49" s="19">
        <f>SUM(D36:D48)</f>
        <v>1858000</v>
      </c>
      <c r="E49" s="48"/>
      <c r="F49" s="50">
        <f>SUM(F36:F48)</f>
        <v>142620</v>
      </c>
    </row>
    <row r="50" spans="1:6" ht="15.75" customHeight="1" thickBot="1" x14ac:dyDescent="0.25">
      <c r="A50" s="56" t="s">
        <v>25</v>
      </c>
      <c r="B50" s="57"/>
      <c r="C50" s="57"/>
      <c r="D50" s="57"/>
      <c r="E50" s="57"/>
      <c r="F50" s="51">
        <f>+D49+F49</f>
        <v>2000620</v>
      </c>
    </row>
    <row r="51" spans="1:6" ht="15.75" customHeight="1" thickBot="1" x14ac:dyDescent="0.25">
      <c r="A51" s="7"/>
      <c r="B51" s="7"/>
      <c r="C51" s="7"/>
      <c r="D51" s="7"/>
      <c r="E51" s="7"/>
      <c r="F51" s="8"/>
    </row>
    <row r="52" spans="1:6" ht="26.25" thickBot="1" x14ac:dyDescent="0.25">
      <c r="A52" s="35" t="s">
        <v>33</v>
      </c>
      <c r="B52" s="36" t="s">
        <v>34</v>
      </c>
      <c r="C52" s="36" t="s">
        <v>6</v>
      </c>
      <c r="D52" s="37" t="s">
        <v>35</v>
      </c>
      <c r="E52" s="37" t="s">
        <v>8</v>
      </c>
      <c r="F52" s="38" t="s">
        <v>9</v>
      </c>
    </row>
    <row r="53" spans="1:6" ht="15.75" customHeight="1" x14ac:dyDescent="0.2">
      <c r="A53" s="45">
        <v>159000</v>
      </c>
      <c r="B53" s="55">
        <v>0.06</v>
      </c>
      <c r="C53" s="24">
        <f>+A53*B53</f>
        <v>9540</v>
      </c>
      <c r="D53" s="24">
        <f>+A53+C53</f>
        <v>168540</v>
      </c>
      <c r="E53" s="24"/>
      <c r="F53" s="25">
        <v>5.0000000000000001E-3</v>
      </c>
    </row>
    <row r="54" spans="1:6" ht="15.75" customHeight="1" x14ac:dyDescent="0.2">
      <c r="A54" s="26"/>
      <c r="B54" s="10"/>
      <c r="C54" s="10"/>
      <c r="D54" s="10"/>
      <c r="E54" s="10"/>
      <c r="F54" s="27"/>
    </row>
    <row r="55" spans="1:6" ht="15.75" customHeight="1" x14ac:dyDescent="0.2">
      <c r="A55" s="28" t="s">
        <v>36</v>
      </c>
      <c r="B55" s="11" t="s">
        <v>11</v>
      </c>
      <c r="C55" s="11" t="s">
        <v>37</v>
      </c>
      <c r="D55" s="11" t="s">
        <v>13</v>
      </c>
      <c r="E55" s="10"/>
      <c r="F55" s="27"/>
    </row>
    <row r="56" spans="1:6" ht="15.75" customHeight="1" x14ac:dyDescent="0.2">
      <c r="A56" s="26" t="s">
        <v>31</v>
      </c>
      <c r="B56" s="12">
        <v>168540</v>
      </c>
      <c r="C56" s="9">
        <v>50000</v>
      </c>
      <c r="D56" s="12">
        <f t="shared" ref="D56:D64" si="4">+B56-C56</f>
        <v>118540</v>
      </c>
      <c r="E56" s="13">
        <v>9</v>
      </c>
      <c r="F56" s="53">
        <f t="shared" ref="F56:F62" si="5">+D56*$F$53*E56</f>
        <v>5334.3</v>
      </c>
    </row>
    <row r="57" spans="1:6" ht="15.75" customHeight="1" x14ac:dyDescent="0.2">
      <c r="A57" s="26" t="s">
        <v>32</v>
      </c>
      <c r="B57" s="12">
        <v>168540</v>
      </c>
      <c r="C57" s="9">
        <v>150000</v>
      </c>
      <c r="D57" s="12">
        <f t="shared" si="4"/>
        <v>18540</v>
      </c>
      <c r="E57" s="13">
        <v>8</v>
      </c>
      <c r="F57" s="53">
        <f t="shared" si="5"/>
        <v>741.6</v>
      </c>
    </row>
    <row r="58" spans="1:6" ht="15.75" customHeight="1" x14ac:dyDescent="0.2">
      <c r="A58" s="26" t="s">
        <v>14</v>
      </c>
      <c r="B58" s="12">
        <v>168540</v>
      </c>
      <c r="C58" s="9">
        <v>120000</v>
      </c>
      <c r="D58" s="12">
        <f t="shared" si="4"/>
        <v>48540</v>
      </c>
      <c r="E58" s="13">
        <v>7</v>
      </c>
      <c r="F58" s="53">
        <f t="shared" si="5"/>
        <v>1698.9</v>
      </c>
    </row>
    <row r="59" spans="1:6" ht="15.75" customHeight="1" x14ac:dyDescent="0.2">
      <c r="A59" s="26" t="s">
        <v>15</v>
      </c>
      <c r="B59" s="12">
        <v>168540</v>
      </c>
      <c r="C59" s="9">
        <v>100000</v>
      </c>
      <c r="D59" s="12">
        <f t="shared" si="4"/>
        <v>68540</v>
      </c>
      <c r="E59" s="13">
        <v>6</v>
      </c>
      <c r="F59" s="53">
        <f t="shared" si="5"/>
        <v>2056.1999999999998</v>
      </c>
    </row>
    <row r="60" spans="1:6" ht="15.75" customHeight="1" x14ac:dyDescent="0.2">
      <c r="A60" s="26" t="s">
        <v>16</v>
      </c>
      <c r="B60" s="12">
        <v>168540</v>
      </c>
      <c r="C60" s="9">
        <v>120000</v>
      </c>
      <c r="D60" s="12">
        <f t="shared" si="4"/>
        <v>48540</v>
      </c>
      <c r="E60" s="13">
        <v>5</v>
      </c>
      <c r="F60" s="53">
        <f t="shared" si="5"/>
        <v>1213.5</v>
      </c>
    </row>
    <row r="61" spans="1:6" ht="15.75" customHeight="1" x14ac:dyDescent="0.2">
      <c r="A61" s="26" t="s">
        <v>17</v>
      </c>
      <c r="B61" s="12">
        <v>168540</v>
      </c>
      <c r="C61" s="9">
        <v>130000</v>
      </c>
      <c r="D61" s="12">
        <f t="shared" si="4"/>
        <v>38540</v>
      </c>
      <c r="E61" s="13">
        <v>4</v>
      </c>
      <c r="F61" s="53">
        <f t="shared" si="5"/>
        <v>770.80000000000007</v>
      </c>
    </row>
    <row r="62" spans="1:6" ht="15.75" customHeight="1" x14ac:dyDescent="0.2">
      <c r="A62" s="26" t="s">
        <v>18</v>
      </c>
      <c r="B62" s="12">
        <v>168540</v>
      </c>
      <c r="C62" s="9"/>
      <c r="D62" s="12">
        <f t="shared" si="4"/>
        <v>168540</v>
      </c>
      <c r="E62" s="13">
        <v>3</v>
      </c>
      <c r="F62" s="53">
        <f t="shared" si="5"/>
        <v>2528.1000000000004</v>
      </c>
    </row>
    <row r="63" spans="1:6" ht="15.75" customHeight="1" x14ac:dyDescent="0.2">
      <c r="A63" s="26" t="s">
        <v>19</v>
      </c>
      <c r="B63" s="12">
        <v>168540</v>
      </c>
      <c r="C63" s="9"/>
      <c r="D63" s="12">
        <f t="shared" si="4"/>
        <v>168540</v>
      </c>
      <c r="E63" s="13">
        <v>2</v>
      </c>
      <c r="F63" s="53">
        <f t="shared" ref="F63:F64" si="6">+D63*$F$53*E63</f>
        <v>1685.4</v>
      </c>
    </row>
    <row r="64" spans="1:6" ht="15.75" customHeight="1" x14ac:dyDescent="0.2">
      <c r="A64" s="26" t="s">
        <v>20</v>
      </c>
      <c r="B64" s="12">
        <v>168540</v>
      </c>
      <c r="C64" s="9"/>
      <c r="D64" s="12">
        <f t="shared" si="4"/>
        <v>168540</v>
      </c>
      <c r="E64" s="13">
        <v>1</v>
      </c>
      <c r="F64" s="53">
        <f t="shared" si="6"/>
        <v>842.7</v>
      </c>
    </row>
    <row r="65" spans="1:6" ht="15.75" customHeight="1" x14ac:dyDescent="0.2">
      <c r="A65" s="28" t="s">
        <v>13</v>
      </c>
      <c r="B65" s="43"/>
      <c r="C65" s="44"/>
      <c r="D65" s="18">
        <f>SUM(D52:D64)</f>
        <v>1015400</v>
      </c>
      <c r="E65" s="43"/>
      <c r="F65" s="46">
        <f>SUM(F52:F64)</f>
        <v>16871.505000000001</v>
      </c>
    </row>
    <row r="66" spans="1:6" ht="15.75" customHeight="1" thickBot="1" x14ac:dyDescent="0.25">
      <c r="A66" s="66" t="s">
        <v>25</v>
      </c>
      <c r="B66" s="67"/>
      <c r="C66" s="67"/>
      <c r="D66" s="67"/>
      <c r="E66" s="67"/>
      <c r="F66" s="34">
        <f>+D65+F65</f>
        <v>1032271.505</v>
      </c>
    </row>
    <row r="67" spans="1:6" ht="15.75" customHeight="1" thickBot="1" x14ac:dyDescent="0.25">
      <c r="A67" s="56" t="s">
        <v>38</v>
      </c>
      <c r="B67" s="57"/>
      <c r="C67" s="57"/>
      <c r="D67" s="57"/>
      <c r="E67" s="57"/>
      <c r="F67" s="52">
        <f>+F30+F50+F66</f>
        <v>4334391.5049999999</v>
      </c>
    </row>
    <row r="68" spans="1:6" ht="15.75" customHeight="1" x14ac:dyDescent="0.2">
      <c r="A68" s="6"/>
      <c r="B68" s="6"/>
      <c r="C68" s="6"/>
      <c r="D68" s="6"/>
      <c r="E68" s="6"/>
    </row>
    <row r="69" spans="1:6" ht="15.75" customHeight="1" x14ac:dyDescent="0.2">
      <c r="A69" s="6"/>
      <c r="B69" s="6"/>
      <c r="C69" s="6"/>
      <c r="D69" s="6"/>
      <c r="E69" s="6"/>
    </row>
    <row r="70" spans="1:6" ht="15.75" customHeight="1" x14ac:dyDescent="0.2"/>
    <row r="71" spans="1:6" ht="15.75" customHeight="1" x14ac:dyDescent="0.2"/>
    <row r="72" spans="1:6" ht="15.75" customHeight="1" x14ac:dyDescent="0.2">
      <c r="A72" s="61" t="s">
        <v>39</v>
      </c>
      <c r="B72" s="61"/>
      <c r="C72" s="61"/>
      <c r="D72" s="61"/>
      <c r="E72" s="61"/>
      <c r="F72" s="61"/>
    </row>
    <row r="73" spans="1:6" ht="15.75" customHeight="1" x14ac:dyDescent="0.2">
      <c r="A73" s="61" t="s">
        <v>42</v>
      </c>
      <c r="B73" s="61"/>
      <c r="C73" s="61"/>
      <c r="D73" s="61"/>
      <c r="E73" s="61"/>
      <c r="F73" s="61"/>
    </row>
    <row r="74" spans="1:6" ht="15.75" customHeight="1" x14ac:dyDescent="0.2"/>
    <row r="75" spans="1:6" ht="15.75" customHeight="1" x14ac:dyDescent="0.2"/>
    <row r="76" spans="1:6" ht="15.75" customHeight="1" x14ac:dyDescent="0.2"/>
    <row r="77" spans="1:6" ht="15.75" customHeight="1" x14ac:dyDescent="0.2"/>
    <row r="78" spans="1:6" ht="15.75" customHeight="1" x14ac:dyDescent="0.2"/>
    <row r="79" spans="1:6" ht="15.75" customHeight="1" x14ac:dyDescent="0.2"/>
    <row r="80" spans="1:6" ht="15.75" customHeight="1" x14ac:dyDescent="0.2">
      <c r="F80" s="3" t="s">
        <v>43</v>
      </c>
    </row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8">
    <mergeCell ref="A67:E67"/>
    <mergeCell ref="A30:E30"/>
    <mergeCell ref="A72:F72"/>
    <mergeCell ref="A73:F73"/>
    <mergeCell ref="A10:F10"/>
    <mergeCell ref="B11:D11"/>
    <mergeCell ref="A66:E66"/>
    <mergeCell ref="A50:E50"/>
  </mergeCells>
  <printOptions horizontalCentered="1"/>
  <pageMargins left="0.70866141732283472" right="0.59055118110236227" top="0.82677165354330717" bottom="0.74803149606299213" header="0" footer="0"/>
  <pageSetup paperSize="5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Z1000"/>
  <sheetViews>
    <sheetView workbookViewId="0"/>
  </sheetViews>
  <sheetFormatPr baseColWidth="10" defaultColWidth="12.625" defaultRowHeight="15" customHeight="1" x14ac:dyDescent="0.2"/>
  <cols>
    <col min="1" max="1" width="20.875" customWidth="1"/>
    <col min="2" max="4" width="18.375" customWidth="1"/>
    <col min="5" max="26" width="8" customWidth="1"/>
  </cols>
  <sheetData>
    <row r="7" spans="1:3" ht="72" customHeight="1" x14ac:dyDescent="0.2"/>
    <row r="8" spans="1:3" ht="15.75" customHeight="1" x14ac:dyDescent="0.2"/>
    <row r="9" spans="1:3" ht="14.25" x14ac:dyDescent="0.2">
      <c r="A9" s="1"/>
      <c r="B9" s="1"/>
      <c r="C9" s="1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/>
    <row r="35" spans="1:26" ht="15.75" customHeight="1" x14ac:dyDescent="0.2"/>
    <row r="36" spans="1:26" ht="15.75" customHeight="1" x14ac:dyDescent="0.2"/>
    <row r="37" spans="1:26" ht="15.75" customHeight="1" x14ac:dyDescent="0.2"/>
    <row r="38" spans="1:26" ht="15.75" customHeight="1" x14ac:dyDescent="0.2"/>
    <row r="39" spans="1:26" ht="15.75" customHeight="1" x14ac:dyDescent="0.2"/>
    <row r="40" spans="1:26" ht="15.75" customHeight="1" x14ac:dyDescent="0.2"/>
    <row r="41" spans="1:26" ht="15.75" customHeight="1" x14ac:dyDescent="0.2"/>
    <row r="42" spans="1:26" ht="15.75" customHeight="1" x14ac:dyDescent="0.2"/>
    <row r="43" spans="1:26" ht="15.75" customHeight="1" x14ac:dyDescent="0.2"/>
    <row r="44" spans="1:26" ht="15.75" customHeight="1" x14ac:dyDescent="0.2"/>
    <row r="45" spans="1:26" ht="15.75" customHeight="1" x14ac:dyDescent="0.2"/>
    <row r="46" spans="1:26" ht="15.75" customHeight="1" x14ac:dyDescent="0.2"/>
    <row r="47" spans="1:26" ht="15.75" customHeight="1" x14ac:dyDescent="0.2"/>
    <row r="48" spans="1:26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35" bottom="0.56999999999999995" header="0" footer="0"/>
  <pageSetup paperSize="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</vt:lpstr>
      <vt:lpstr>LIQ PACHECO</vt:lpstr>
      <vt:lpstr>'PLANTILLA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</dc:creator>
  <cp:lastModifiedBy>W10</cp:lastModifiedBy>
  <cp:lastPrinted>2020-10-05T02:08:20Z</cp:lastPrinted>
  <dcterms:created xsi:type="dcterms:W3CDTF">2020-10-04T00:10:12Z</dcterms:created>
  <dcterms:modified xsi:type="dcterms:W3CDTF">2020-10-05T16:26:28Z</dcterms:modified>
</cp:coreProperties>
</file>