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1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duardoivanbastidas/One Drive/Consejo Superior de la Judicatura/Comité de Dirección y Lideres de Área - AUDITORIAS INTERNAS  DE CALIDAD/Ingeniero Bastidas/"/>
    </mc:Choice>
  </mc:AlternateContent>
  <xr:revisionPtr revIDLastSave="44" documentId="13_ncr:1_{A956BBBC-27AE-FF4B-BDA8-5A7F164D7098}" xr6:coauthVersionLast="45" xr6:coauthVersionMax="45" xr10:uidLastSave="{F5034DE5-B0F1-428C-8922-D91655D00BE2}"/>
  <bookViews>
    <workbookView xWindow="0" yWindow="460" windowWidth="38400" windowHeight="21140" firstSheet="2" activeTab="1" xr2:uid="{00000000-000D-0000-FFFF-FFFF00000000}"/>
  </bookViews>
  <sheets>
    <sheet name="PROCESOS" sheetId="6" r:id="rId1"/>
    <sheet name="OBJETIVOS DE CALIDAD" sheetId="4" r:id="rId2"/>
    <sheet name="Indicadores2019" sheetId="7" r:id="rId3"/>
    <sheet name="indicadores2020" sheetId="8" r:id="rId4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8" l="1"/>
  <c r="C47" i="8"/>
  <c r="C43" i="8"/>
  <c r="C38" i="8"/>
  <c r="C37" i="8"/>
  <c r="C13" i="8"/>
  <c r="C50" i="8"/>
  <c r="C46" i="8"/>
  <c r="C42" i="8"/>
  <c r="C29" i="8"/>
  <c r="C25" i="8"/>
  <c r="C21" i="8"/>
  <c r="C17" i="8"/>
  <c r="C12" i="8"/>
  <c r="M8" i="6" l="1"/>
  <c r="M7" i="6"/>
  <c r="C50" i="7" l="1"/>
  <c r="C46" i="7"/>
  <c r="C42" i="7"/>
  <c r="C37" i="7"/>
  <c r="C29" i="7"/>
  <c r="C25" i="7"/>
  <c r="C21" i="7"/>
  <c r="C17" i="7"/>
  <c r="C12" i="7"/>
</calcChain>
</file>

<file path=xl/sharedStrings.xml><?xml version="1.0" encoding="utf-8"?>
<sst xmlns="http://schemas.openxmlformats.org/spreadsheetml/2006/main" count="191" uniqueCount="96">
  <si>
    <t>PROCESOS</t>
  </si>
  <si>
    <t xml:space="preserve">OBJETIVOS </t>
  </si>
  <si>
    <t>META</t>
  </si>
  <si>
    <t>INDICADOR DE GESTIÓN</t>
  </si>
  <si>
    <t>FRECUENCIA</t>
  </si>
  <si>
    <t>RESPONSABLE</t>
  </si>
  <si>
    <t>FUENTE DE INFORMACION</t>
  </si>
  <si>
    <t>SEGUIMIENTO Y EVALUCIACIÓN 2020</t>
  </si>
  <si>
    <t>1ER TRIMESTRE</t>
  </si>
  <si>
    <t>2o TRIMESTRE</t>
  </si>
  <si>
    <t>3er. TRIMESTRE</t>
  </si>
  <si>
    <t>4o. TRIMESTRE</t>
  </si>
  <si>
    <t>Misionales</t>
  </si>
  <si>
    <t>Garantizar la efectividad de los derechos reconocidos en la Constitución Política de Colombia y las leyes pertinentes; y tramitar los procesos ejecutivos que permitan ejecutar el auto que ordena seguir adelante con la ejecución y el remate de los bienes embargados, secuestrados y avaluados.</t>
  </si>
  <si>
    <t>La meta es evacuar el 90% de los ingresos efectivos de cada periodo para las acciones constitucionales y el 50% para los procesos ejecutivos</t>
  </si>
  <si>
    <t>Indice de evacuación parcial=  [Egresos Efectivos del Periodo] / [Ingresos Efectivos del Periodo] x 100</t>
  </si>
  <si>
    <t>Trimestral</t>
  </si>
  <si>
    <t>Juez</t>
  </si>
  <si>
    <t>Estadistica trimestral</t>
  </si>
  <si>
    <t>Apoyo</t>
  </si>
  <si>
    <t>Este proceso agrupa todos aquellos sub-procesos que desarrollan las Oficinas de Apoyo y tienen por objeto esencial: (i) La gestión de los servicios de atención a las partes interesadas; (ii) La gestión de servicios judiciales; y (ii) La gestión de los recursos administrativos, operativos, tecnológicos, físicos y el talento humano de las Oficinas de Apoyo</t>
  </si>
  <si>
    <t xml:space="preserve"> </t>
  </si>
  <si>
    <t>NA</t>
  </si>
  <si>
    <t>Indice de paso al despacho= (Memoriales entregados al despacho)/(Memoriales radicados)*100</t>
  </si>
  <si>
    <t>Líder GD</t>
  </si>
  <si>
    <t>J-XXI</t>
  </si>
  <si>
    <r>
      <t xml:space="preserve"> (21814/26038)X100=</t>
    </r>
    <r>
      <rPr>
        <b/>
        <sz val="12"/>
        <rFont val="Arial"/>
        <family val="2"/>
      </rPr>
      <t>84%</t>
    </r>
  </si>
  <si>
    <r>
      <t xml:space="preserve"> (21566/26184)x100=</t>
    </r>
    <r>
      <rPr>
        <b/>
        <sz val="12"/>
        <rFont val="Arial"/>
        <family val="2"/>
      </rPr>
      <t>82%</t>
    </r>
  </si>
  <si>
    <r>
      <t xml:space="preserve"> 23411/27053=</t>
    </r>
    <r>
      <rPr>
        <b/>
        <sz val="12"/>
        <rFont val="Arial"/>
        <family val="2"/>
      </rPr>
      <t>87%</t>
    </r>
  </si>
  <si>
    <r>
      <t xml:space="preserve"> (16034/24028)x100=</t>
    </r>
    <r>
      <rPr>
        <b/>
        <sz val="12"/>
        <rFont val="Arial"/>
        <family val="2"/>
      </rPr>
      <t>67%</t>
    </r>
  </si>
  <si>
    <t>Indice de notificación mensual= (Decisiones judiciales notificadas)/(Decisiones judiciales a notificar)*100</t>
  </si>
  <si>
    <t>J-XXI   Estadistica área CyN</t>
  </si>
  <si>
    <t>Indice de oficios por decisión  judicial= (Comunicaciones elaboradas)/(Decisiones judiciales)*100</t>
  </si>
  <si>
    <t>POLITICA DE CALIDAD</t>
  </si>
  <si>
    <t>OBJETIVOS DE CALIDAD</t>
  </si>
  <si>
    <t>Los Juzgados Civiles del Circuito y Municipales de Ejecución de Sentencias de Cali y sus Oficinas de Apoyo, estamos comprometidos con el servicio oportuno y eficaz de la Administración de Justicia, con personal calificado y la utilización de la tecnología adecuada que permita el mejoramiento continuo del servicio.</t>
  </si>
  <si>
    <r>
      <rPr>
        <sz val="7"/>
        <rFont val="Times New Roman"/>
        <family val="1"/>
      </rPr>
      <t xml:space="preserve"> </t>
    </r>
    <r>
      <rPr>
        <sz val="11"/>
        <rFont val="Calibri"/>
        <family val="2"/>
      </rPr>
      <t>Incrementar la eficacia, eficiencia y efectividad de la administración de justicia.</t>
    </r>
  </si>
  <si>
    <t>&gt;100%</t>
  </si>
  <si>
    <t>Índice de Evacuación:
(Egresos efectivos / Ingresos en el periodo)*100</t>
  </si>
  <si>
    <t>Magistrados y Jueces</t>
  </si>
  <si>
    <t>SIGLO XXI</t>
  </si>
  <si>
    <t>Cumplir los términos procesales establecidos en la ley.</t>
  </si>
  <si>
    <t>diario</t>
  </si>
  <si>
    <t>Jueces, lideres de procesos</t>
  </si>
  <si>
    <r>
      <rPr>
        <sz val="7"/>
        <color indexed="8"/>
        <rFont val="Times New Roman"/>
        <family val="1"/>
      </rPr>
      <t xml:space="preserve"> </t>
    </r>
    <r>
      <rPr>
        <sz val="11"/>
        <rFont val="Calibri"/>
        <family val="2"/>
      </rPr>
      <t>Dar tratamiento oportuno y eficaz a las peticiones quejas y/o reclamos de los usuarios.</t>
    </r>
  </si>
  <si>
    <t>100% de las quejas y reclamos tratados dentro de los ocho dias siguientes a su recepción</t>
  </si>
  <si>
    <t>No. De quejas y reclamos solucionados dentro de los ocho dias siguientes a su recepción/ total de quejas y reclamos presentados)*100</t>
  </si>
  <si>
    <t>ANUAL</t>
  </si>
  <si>
    <t>Líder AP</t>
  </si>
  <si>
    <t>Control excel Q.R.S</t>
  </si>
  <si>
    <t>Mejorar continuamente el servicio.</t>
  </si>
  <si>
    <t>(Nro. de acciones  correctivas cerradas en los plazos pactados/ Nro. de acciones correctivas planteadas a cerrar en los plazos pactados)*100.                        Nro de Aciones de mejora ejecutadas / Nro de ACCIONES de mejora planteadas</t>
  </si>
  <si>
    <t>Coord.de Calidad.</t>
  </si>
  <si>
    <t>Actas  documentos presentaciones</t>
  </si>
  <si>
    <t>Promover la capacitación de los servidores judiciales.</t>
  </si>
  <si>
    <t>90% de cumplimiento en las actividades del programa de capacitación</t>
  </si>
  <si>
    <t>(# capacitaciones ejecutadas / # de capacitaciones programadas)*100</t>
  </si>
  <si>
    <t>Líder Talento Humano Administración Judicia.</t>
  </si>
  <si>
    <t>Cronograma de capacitación</t>
  </si>
  <si>
    <r>
      <rPr>
        <sz val="7"/>
        <color indexed="8"/>
        <rFont val="Times New Roman"/>
        <family val="1"/>
      </rPr>
      <t xml:space="preserve"> </t>
    </r>
    <r>
      <rPr>
        <sz val="11"/>
        <rFont val="Calibri"/>
        <family val="2"/>
      </rPr>
      <t>Fortalecer la Cooperación Interinstitucional.</t>
    </r>
  </si>
  <si>
    <t>100% compromisos cumplidos dentro de los plazos establecidos</t>
  </si>
  <si>
    <t>(No. Compromisos cumplidos en los plazos establecidos / No. Compromisos  en los plazos pactados)*100</t>
  </si>
  <si>
    <t>Representante de la Alta Dirección</t>
  </si>
  <si>
    <t xml:space="preserve">Informe o acta de reunión
</t>
  </si>
  <si>
    <t>Matriz de despliegue de objetivos</t>
  </si>
  <si>
    <t>OBJETIVOS</t>
  </si>
  <si>
    <t>Año 2019</t>
  </si>
  <si>
    <t>Indice de evacuación - (egresos/ingresos)*100</t>
  </si>
  <si>
    <t>Valor</t>
  </si>
  <si>
    <t>Valor de referencia</t>
  </si>
  <si>
    <t>Egresos efectivos</t>
  </si>
  <si>
    <t>Ingresos en el periodo</t>
  </si>
  <si>
    <t>Indice de satisfacción - (pqrs solucionadas/pqrs presentadas)*100</t>
  </si>
  <si>
    <t>PQRS solucionadas</t>
  </si>
  <si>
    <t>PQRS presentadas</t>
  </si>
  <si>
    <t>Indice de mejoramento - (acc.correct. cerradas/acc.correct. propuestas )*100</t>
  </si>
  <si>
    <t>Acc. Correct. Cerradas</t>
  </si>
  <si>
    <t>Acc. Correctivas propuestas</t>
  </si>
  <si>
    <t>Indice de capacitación - (cap. ejecutadass/cap. programadas)*100</t>
  </si>
  <si>
    <t>Capacitaciones ejecutadas</t>
  </si>
  <si>
    <t>Capacitaciones programadas</t>
  </si>
  <si>
    <t>Indice de cumplimiento - (comprom. ejecutados/compromisos pactados)*100</t>
  </si>
  <si>
    <t>Compromisos ejecutados</t>
  </si>
  <si>
    <t>Compromisos pactados</t>
  </si>
  <si>
    <t>Indice de evacuación parcial - (egresos/ingresos)*100</t>
  </si>
  <si>
    <t>N/A</t>
  </si>
  <si>
    <t>Indice de paso a despacho - (memoriales entregados a despacho/memoriales radicados)*100</t>
  </si>
  <si>
    <t>Memoriales entregados</t>
  </si>
  <si>
    <t>Memoriales radicados</t>
  </si>
  <si>
    <t>Indice de notificación mensual - ( decisiones judiciales notificadas/decisiones judiciales a notificar)*100</t>
  </si>
  <si>
    <t>Decisiones judiciales notificadas</t>
  </si>
  <si>
    <t>Decisiones judiciales a notificar</t>
  </si>
  <si>
    <t>Indice de oficios por decisión judicial - (comunicaciones elaboradas/decisiones judiciales)*100</t>
  </si>
  <si>
    <t>Comunicaciones elaboradas</t>
  </si>
  <si>
    <t>Decisiones Judiciales</t>
  </si>
  <si>
    <t>Año 2020 TRIMESTRE 1 - TRIMESTRE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</si>
</sst>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7"/>
      <name val="Times New Roman"/>
      <family val="1"/>
    </font>
    <font>
      <sz val="7"/>
      <color indexed="8"/>
      <name val="Times New Roman"/>
      <family val="1"/>
    </font>
    <font>
      <sz val="14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8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7" fillId="0" borderId="0"/>
    <xf numFmtId="9" fontId="1" fillId="2" borderId="1" applyNumberFormat="0" applyFont="0" applyFill="0" applyBorder="0" applyAlignment="0" applyProtection="0">
      <alignment vertical="center"/>
    </xf>
    <xf numFmtId="9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9" fontId="1" fillId="0" borderId="4" xfId="0" applyNumberFormat="1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readingOrder="1"/>
    </xf>
    <xf numFmtId="0" fontId="0" fillId="0" borderId="0" xfId="0" applyAlignment="1">
      <alignment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9" fontId="1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center" vertical="center" wrapText="1"/>
    </xf>
    <xf numFmtId="10" fontId="0" fillId="0" borderId="0" xfId="0" applyNumberForma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0" fontId="11" fillId="0" borderId="1" xfId="0" applyNumberFormat="1" applyFont="1" applyBorder="1"/>
    <xf numFmtId="9" fontId="11" fillId="0" borderId="1" xfId="0" applyNumberFormat="1" applyFont="1" applyBorder="1"/>
    <xf numFmtId="9" fontId="0" fillId="0" borderId="0" xfId="0" applyNumberFormat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/>
    </xf>
    <xf numFmtId="3" fontId="0" fillId="0" borderId="0" xfId="0" applyNumberFormat="1"/>
    <xf numFmtId="3" fontId="11" fillId="0" borderId="1" xfId="0" applyNumberFormat="1" applyFont="1" applyBorder="1"/>
    <xf numFmtId="9" fontId="1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9" fontId="1" fillId="0" borderId="6" xfId="0" applyNumberFormat="1" applyFont="1" applyFill="1" applyBorder="1" applyAlignment="1">
      <alignment horizontal="center" vertical="center" wrapText="1"/>
    </xf>
    <xf numFmtId="9" fontId="1" fillId="0" borderId="7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0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</cellXfs>
  <cellStyles count="12">
    <cellStyle name="Millares 3 2 2" xfId="1" xr:uid="{00000000-0005-0000-0000-000000000000}"/>
    <cellStyle name="Millares 3 3" xfId="2" xr:uid="{00000000-0005-0000-0000-000001000000}"/>
    <cellStyle name="Millares 4_Indicadores de Gestion Investigacion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24" xfId="6" xr:uid="{00000000-0005-0000-0000-000006000000}"/>
    <cellStyle name="Normal 3" xfId="7" xr:uid="{00000000-0005-0000-0000-000007000000}"/>
    <cellStyle name="Normal 3 2" xfId="8" xr:uid="{00000000-0005-0000-0000-000008000000}"/>
    <cellStyle name="Normal 4" xfId="9" xr:uid="{00000000-0005-0000-0000-000009000000}"/>
    <cellStyle name="Porcentual 4 2" xfId="10" xr:uid="{00000000-0005-0000-0000-00000A000000}"/>
    <cellStyle name="Porcentual 5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opLeftCell="G4" workbookViewId="0">
      <selection activeCell="H4" sqref="H4"/>
    </sheetView>
  </sheetViews>
  <sheetFormatPr defaultColWidth="9.140625" defaultRowHeight="12.95"/>
  <cols>
    <col min="1" max="1" width="18" style="14" customWidth="1"/>
    <col min="2" max="2" width="44.140625" customWidth="1"/>
    <col min="3" max="3" width="16" customWidth="1"/>
    <col min="4" max="4" width="28.140625" customWidth="1"/>
    <col min="5" max="5" width="14" customWidth="1"/>
    <col min="6" max="6" width="15.42578125" customWidth="1"/>
    <col min="7" max="7" width="15.140625" customWidth="1"/>
    <col min="8" max="8" width="32" customWidth="1"/>
    <col min="9" max="9" width="23.140625" customWidth="1"/>
    <col min="10" max="10" width="21.85546875" customWidth="1"/>
    <col min="11" max="11" width="22" customWidth="1"/>
    <col min="12" max="256" width="11.42578125" customWidth="1"/>
  </cols>
  <sheetData>
    <row r="1" spans="1:13" ht="18">
      <c r="B1" s="36"/>
      <c r="C1" s="36"/>
      <c r="D1" s="36"/>
      <c r="E1" s="36"/>
      <c r="F1" s="36"/>
      <c r="G1" s="36"/>
    </row>
    <row r="2" spans="1:13" ht="25.5">
      <c r="A2" s="7" t="s">
        <v>0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37" t="s">
        <v>7</v>
      </c>
      <c r="I2" s="38"/>
      <c r="J2" s="38"/>
      <c r="K2" s="38"/>
    </row>
    <row r="3" spans="1:13" ht="14.1">
      <c r="A3" s="7"/>
      <c r="B3" s="7"/>
      <c r="C3" s="8"/>
      <c r="D3" s="7"/>
      <c r="E3" s="7"/>
      <c r="F3" s="7"/>
      <c r="G3" s="7"/>
      <c r="H3" s="31" t="s">
        <v>8</v>
      </c>
      <c r="I3" s="31" t="s">
        <v>9</v>
      </c>
      <c r="J3" s="31" t="s">
        <v>10</v>
      </c>
      <c r="K3" s="31" t="s">
        <v>11</v>
      </c>
    </row>
    <row r="4" spans="1:13" ht="139.5" customHeight="1">
      <c r="A4" s="16" t="s">
        <v>12</v>
      </c>
      <c r="B4" s="6" t="s">
        <v>13</v>
      </c>
      <c r="C4" s="2" t="s">
        <v>14</v>
      </c>
      <c r="D4" s="2" t="s">
        <v>15</v>
      </c>
      <c r="E4" s="2" t="s">
        <v>16</v>
      </c>
      <c r="F4" s="3" t="s">
        <v>17</v>
      </c>
      <c r="G4" s="6" t="s">
        <v>18</v>
      </c>
    </row>
    <row r="5" spans="1:13" ht="35.25" customHeight="1">
      <c r="A5" s="16"/>
      <c r="B5" s="6"/>
      <c r="C5" s="17"/>
      <c r="D5" s="2"/>
      <c r="E5" s="2"/>
      <c r="F5" s="3"/>
      <c r="G5" s="6"/>
      <c r="H5" s="11"/>
    </row>
    <row r="6" spans="1:13" ht="103.5" customHeight="1">
      <c r="A6" s="16" t="s">
        <v>19</v>
      </c>
      <c r="B6" s="6" t="s">
        <v>20</v>
      </c>
      <c r="C6" s="2"/>
      <c r="D6" s="2"/>
      <c r="E6" s="2"/>
      <c r="F6" s="3"/>
      <c r="G6" s="3"/>
    </row>
    <row r="7" spans="1:13" ht="105.75" customHeight="1">
      <c r="A7" s="16"/>
      <c r="B7" s="6" t="s">
        <v>21</v>
      </c>
      <c r="C7" s="2" t="s">
        <v>22</v>
      </c>
      <c r="D7" s="2" t="s">
        <v>23</v>
      </c>
      <c r="E7" s="2" t="s">
        <v>16</v>
      </c>
      <c r="F7" s="3" t="s">
        <v>24</v>
      </c>
      <c r="G7" s="6" t="s">
        <v>25</v>
      </c>
      <c r="H7" s="19" t="s">
        <v>26</v>
      </c>
      <c r="I7" s="19" t="s">
        <v>27</v>
      </c>
      <c r="J7" s="19" t="s">
        <v>28</v>
      </c>
      <c r="K7" s="20" t="s">
        <v>29</v>
      </c>
      <c r="M7">
        <f>21814+21566+23411+16034</f>
        <v>82825</v>
      </c>
    </row>
    <row r="8" spans="1:13" ht="74.25" customHeight="1">
      <c r="A8" s="16"/>
      <c r="B8" s="9"/>
      <c r="C8" s="3" t="s">
        <v>22</v>
      </c>
      <c r="D8" s="2" t="s">
        <v>30</v>
      </c>
      <c r="E8" s="2" t="s">
        <v>16</v>
      </c>
      <c r="F8" s="9"/>
      <c r="G8" s="6" t="s">
        <v>31</v>
      </c>
      <c r="M8">
        <f>26038+26184+27053+24028</f>
        <v>103303</v>
      </c>
    </row>
    <row r="9" spans="1:13" ht="73.5" customHeight="1">
      <c r="A9" s="16"/>
      <c r="B9" s="9"/>
      <c r="C9" s="3" t="s">
        <v>22</v>
      </c>
      <c r="D9" s="2" t="s">
        <v>32</v>
      </c>
      <c r="E9" s="2" t="s">
        <v>16</v>
      </c>
      <c r="F9" s="9"/>
      <c r="G9" s="6" t="s">
        <v>31</v>
      </c>
    </row>
    <row r="10" spans="1:13">
      <c r="C10" s="15"/>
    </row>
    <row r="11" spans="1:13">
      <c r="J11" s="21"/>
    </row>
    <row r="13" spans="1:13" ht="23.1">
      <c r="B13" s="13"/>
    </row>
  </sheetData>
  <mergeCells count="2">
    <mergeCell ref="B1:G1"/>
    <mergeCell ref="H2:K2"/>
  </mergeCells>
  <pageMargins left="0.7" right="0.7" top="0.75" bottom="0.75" header="0.3" footer="0.3"/>
  <pageSetup paperSize="1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tabSelected="1" topLeftCell="B6" workbookViewId="0">
      <selection activeCell="E8" sqref="E8"/>
    </sheetView>
  </sheetViews>
  <sheetFormatPr defaultColWidth="9.140625" defaultRowHeight="12.95"/>
  <cols>
    <col min="1" max="1" width="25.7109375" style="14" customWidth="1"/>
    <col min="2" max="2" width="43.140625" customWidth="1"/>
    <col min="3" max="3" width="16" customWidth="1"/>
    <col min="4" max="4" width="28.140625" customWidth="1"/>
    <col min="5" max="5" width="10.28515625" customWidth="1"/>
    <col min="6" max="6" width="11.140625" customWidth="1"/>
    <col min="7" max="7" width="15.140625" customWidth="1"/>
    <col min="8" max="256" width="11.42578125" customWidth="1"/>
  </cols>
  <sheetData>
    <row r="1" spans="1:8" ht="18">
      <c r="B1" s="39"/>
      <c r="C1" s="39"/>
      <c r="D1" s="39"/>
      <c r="E1" s="39"/>
      <c r="F1" s="39"/>
      <c r="G1" s="39"/>
    </row>
    <row r="2" spans="1:8" ht="27.95">
      <c r="A2" s="7" t="s">
        <v>33</v>
      </c>
      <c r="B2" s="7" t="s">
        <v>34</v>
      </c>
      <c r="C2" s="8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8" ht="60" customHeight="1">
      <c r="A3" s="40" t="s">
        <v>35</v>
      </c>
      <c r="B3" s="6" t="s">
        <v>36</v>
      </c>
      <c r="C3" s="6" t="s">
        <v>37</v>
      </c>
      <c r="D3" s="3" t="s">
        <v>38</v>
      </c>
      <c r="E3" s="3" t="s">
        <v>16</v>
      </c>
      <c r="F3" s="3" t="s">
        <v>39</v>
      </c>
      <c r="G3" s="9" t="s">
        <v>40</v>
      </c>
    </row>
    <row r="4" spans="1:8" ht="47.25" customHeight="1">
      <c r="A4" s="41"/>
      <c r="B4" s="6" t="s">
        <v>41</v>
      </c>
      <c r="C4" s="18">
        <v>1</v>
      </c>
      <c r="D4" s="9" t="s">
        <v>22</v>
      </c>
      <c r="E4" s="9" t="s">
        <v>42</v>
      </c>
      <c r="F4" s="3" t="s">
        <v>43</v>
      </c>
      <c r="G4" s="9" t="s">
        <v>40</v>
      </c>
    </row>
    <row r="5" spans="1:8" ht="102.75" customHeight="1">
      <c r="A5" s="41"/>
      <c r="B5" s="6" t="s">
        <v>44</v>
      </c>
      <c r="C5" s="2" t="s">
        <v>45</v>
      </c>
      <c r="D5" s="2" t="s">
        <v>46</v>
      </c>
      <c r="E5" s="2" t="s">
        <v>47</v>
      </c>
      <c r="F5" s="3" t="s">
        <v>48</v>
      </c>
      <c r="G5" s="4" t="s">
        <v>49</v>
      </c>
    </row>
    <row r="6" spans="1:8" ht="121.5" customHeight="1">
      <c r="A6" s="41"/>
      <c r="B6" s="6" t="s">
        <v>50</v>
      </c>
      <c r="C6" s="12">
        <v>1</v>
      </c>
      <c r="D6" s="1" t="s">
        <v>51</v>
      </c>
      <c r="E6" s="1" t="s">
        <v>47</v>
      </c>
      <c r="F6" s="3" t="s">
        <v>52</v>
      </c>
      <c r="G6" s="10" t="s">
        <v>53</v>
      </c>
      <c r="H6" s="11"/>
    </row>
    <row r="7" spans="1:8" ht="76.5" customHeight="1">
      <c r="A7" s="41"/>
      <c r="B7" s="6" t="s">
        <v>54</v>
      </c>
      <c r="C7" s="2" t="s">
        <v>55</v>
      </c>
      <c r="D7" s="2" t="s">
        <v>56</v>
      </c>
      <c r="E7" s="2" t="s">
        <v>47</v>
      </c>
      <c r="F7" s="3" t="s">
        <v>57</v>
      </c>
      <c r="G7" s="5" t="s">
        <v>58</v>
      </c>
    </row>
    <row r="8" spans="1:8" ht="72.75" customHeight="1">
      <c r="A8" s="41"/>
      <c r="B8" s="6" t="s">
        <v>59</v>
      </c>
      <c r="C8" s="2" t="s">
        <v>60</v>
      </c>
      <c r="D8" s="2" t="s">
        <v>61</v>
      </c>
      <c r="E8" s="2" t="s">
        <v>47</v>
      </c>
      <c r="F8" s="3" t="s">
        <v>62</v>
      </c>
      <c r="G8" s="4" t="s">
        <v>63</v>
      </c>
    </row>
    <row r="10" spans="1:8">
      <c r="C10" s="22"/>
    </row>
    <row r="11" spans="1:8">
      <c r="A11"/>
    </row>
    <row r="14" spans="1:8" ht="23.1">
      <c r="B14" s="13"/>
    </row>
  </sheetData>
  <mergeCells count="2">
    <mergeCell ref="B1:G1"/>
    <mergeCell ref="A3:A8"/>
  </mergeCells>
  <pageMargins left="0.7" right="0.7" top="0.75" bottom="0.75" header="0.3" footer="0.3"/>
  <pageSetup paperSize="14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214D-57A6-4ECB-B720-223EEF426C27}">
  <dimension ref="A6:D50"/>
  <sheetViews>
    <sheetView workbookViewId="0">
      <selection sqref="A1:XFD1048576"/>
    </sheetView>
  </sheetViews>
  <sheetFormatPr defaultColWidth="8.85546875" defaultRowHeight="12.95"/>
  <cols>
    <col min="1" max="1" width="37.7109375" customWidth="1"/>
    <col min="2" max="2" width="42.42578125" customWidth="1"/>
    <col min="3" max="3" width="11" style="23" customWidth="1"/>
    <col min="4" max="4" width="12" style="28" customWidth="1"/>
  </cols>
  <sheetData>
    <row r="6" spans="1:4">
      <c r="A6" t="s">
        <v>64</v>
      </c>
    </row>
    <row r="7" spans="1:4">
      <c r="A7" s="30" t="s">
        <v>65</v>
      </c>
    </row>
    <row r="8" spans="1:4">
      <c r="A8" t="s">
        <v>66</v>
      </c>
    </row>
    <row r="10" spans="1:4" ht="15.95">
      <c r="A10" s="42" t="s">
        <v>67</v>
      </c>
      <c r="B10" s="42"/>
      <c r="C10" s="43" t="s">
        <v>68</v>
      </c>
      <c r="D10" s="44" t="s">
        <v>69</v>
      </c>
    </row>
    <row r="11" spans="1:4" ht="15.95">
      <c r="A11" s="24" t="s">
        <v>70</v>
      </c>
      <c r="B11" s="24" t="s">
        <v>71</v>
      </c>
      <c r="C11" s="43"/>
      <c r="D11" s="44"/>
    </row>
    <row r="12" spans="1:4" ht="15.95">
      <c r="A12" s="32">
        <v>7352</v>
      </c>
      <c r="B12" s="32">
        <v>7440</v>
      </c>
      <c r="C12" s="26">
        <f>+A12/B12</f>
        <v>0.98817204301075268</v>
      </c>
      <c r="D12" s="29">
        <v>1</v>
      </c>
    </row>
    <row r="15" spans="1:4" ht="15.95">
      <c r="A15" s="42" t="s">
        <v>72</v>
      </c>
      <c r="B15" s="42"/>
      <c r="C15" s="43" t="s">
        <v>68</v>
      </c>
      <c r="D15" s="44" t="s">
        <v>69</v>
      </c>
    </row>
    <row r="16" spans="1:4" ht="15.95">
      <c r="A16" s="24" t="s">
        <v>73</v>
      </c>
      <c r="B16" s="24" t="s">
        <v>74</v>
      </c>
      <c r="C16" s="43"/>
      <c r="D16" s="44"/>
    </row>
    <row r="17" spans="1:4" ht="15.95">
      <c r="A17" s="25">
        <v>0</v>
      </c>
      <c r="B17" s="25">
        <v>0</v>
      </c>
      <c r="C17" s="26" t="e">
        <f>+A17/B17</f>
        <v>#DIV/0!</v>
      </c>
      <c r="D17" s="29">
        <v>1</v>
      </c>
    </row>
    <row r="19" spans="1:4" ht="15.95">
      <c r="A19" s="42" t="s">
        <v>75</v>
      </c>
      <c r="B19" s="42"/>
      <c r="C19" s="43" t="s">
        <v>68</v>
      </c>
      <c r="D19" s="44" t="s">
        <v>69</v>
      </c>
    </row>
    <row r="20" spans="1:4" ht="15.95">
      <c r="A20" s="24" t="s">
        <v>76</v>
      </c>
      <c r="B20" s="24" t="s">
        <v>77</v>
      </c>
      <c r="C20" s="43"/>
      <c r="D20" s="44"/>
    </row>
    <row r="21" spans="1:4" ht="15.95">
      <c r="A21" s="25">
        <v>1</v>
      </c>
      <c r="B21" s="25">
        <v>1</v>
      </c>
      <c r="C21" s="27">
        <f>+A21/B21</f>
        <v>1</v>
      </c>
      <c r="D21" s="29"/>
    </row>
    <row r="23" spans="1:4" ht="15.95">
      <c r="A23" s="42" t="s">
        <v>78</v>
      </c>
      <c r="B23" s="42"/>
      <c r="C23" s="43" t="s">
        <v>68</v>
      </c>
      <c r="D23" s="44" t="s">
        <v>69</v>
      </c>
    </row>
    <row r="24" spans="1:4" ht="15.95">
      <c r="A24" s="24" t="s">
        <v>79</v>
      </c>
      <c r="B24" s="24" t="s">
        <v>80</v>
      </c>
      <c r="C24" s="43"/>
      <c r="D24" s="44"/>
    </row>
    <row r="25" spans="1:4" ht="15.95">
      <c r="A25" s="25">
        <v>0</v>
      </c>
      <c r="B25" s="25">
        <v>0</v>
      </c>
      <c r="C25" s="26" t="e">
        <f>+A25/B25</f>
        <v>#DIV/0!</v>
      </c>
      <c r="D25" s="29">
        <v>0.9</v>
      </c>
    </row>
    <row r="27" spans="1:4" ht="15.95">
      <c r="A27" s="42" t="s">
        <v>81</v>
      </c>
      <c r="B27" s="42"/>
      <c r="C27" s="43" t="s">
        <v>68</v>
      </c>
      <c r="D27" s="44" t="s">
        <v>69</v>
      </c>
    </row>
    <row r="28" spans="1:4" ht="15.95">
      <c r="A28" s="24" t="s">
        <v>82</v>
      </c>
      <c r="B28" s="24" t="s">
        <v>83</v>
      </c>
      <c r="C28" s="43"/>
      <c r="D28" s="44"/>
    </row>
    <row r="29" spans="1:4" ht="15.95">
      <c r="A29" s="25">
        <v>1</v>
      </c>
      <c r="B29" s="25">
        <v>1</v>
      </c>
      <c r="C29" s="26">
        <f>+A29/B29</f>
        <v>1</v>
      </c>
      <c r="D29" s="29">
        <v>1</v>
      </c>
    </row>
    <row r="32" spans="1:4">
      <c r="A32" s="30" t="s">
        <v>0</v>
      </c>
    </row>
    <row r="33" spans="1:4">
      <c r="A33" s="21" t="s">
        <v>66</v>
      </c>
    </row>
    <row r="35" spans="1:4" ht="15.95">
      <c r="A35" s="42" t="s">
        <v>84</v>
      </c>
      <c r="B35" s="42"/>
      <c r="C35" s="43" t="s">
        <v>68</v>
      </c>
      <c r="D35" s="44" t="s">
        <v>69</v>
      </c>
    </row>
    <row r="36" spans="1:4" ht="15.95">
      <c r="A36" s="24" t="s">
        <v>70</v>
      </c>
      <c r="B36" s="24" t="s">
        <v>71</v>
      </c>
      <c r="C36" s="43"/>
      <c r="D36" s="44"/>
    </row>
    <row r="37" spans="1:4" ht="15.95">
      <c r="A37" s="32">
        <v>7352</v>
      </c>
      <c r="B37" s="32">
        <v>7440</v>
      </c>
      <c r="C37" s="26">
        <f>+A37/B37</f>
        <v>0.98817204301075268</v>
      </c>
      <c r="D37" s="35" t="s">
        <v>85</v>
      </c>
    </row>
    <row r="38" spans="1:4">
      <c r="A38" s="33"/>
      <c r="B38" s="33"/>
    </row>
    <row r="39" spans="1:4">
      <c r="A39" s="33"/>
      <c r="B39" s="33"/>
    </row>
    <row r="40" spans="1:4" ht="15.95">
      <c r="A40" s="45" t="s">
        <v>86</v>
      </c>
      <c r="B40" s="45"/>
      <c r="C40" s="43" t="s">
        <v>68</v>
      </c>
      <c r="D40" s="44" t="s">
        <v>69</v>
      </c>
    </row>
    <row r="41" spans="1:4" ht="15.95">
      <c r="A41" s="34" t="s">
        <v>87</v>
      </c>
      <c r="B41" s="34" t="s">
        <v>88</v>
      </c>
      <c r="C41" s="43"/>
      <c r="D41" s="44"/>
    </row>
    <row r="42" spans="1:4" ht="15.95">
      <c r="A42" s="32">
        <v>82825</v>
      </c>
      <c r="B42" s="32">
        <v>103303</v>
      </c>
      <c r="C42" s="26">
        <f>+A42/B42</f>
        <v>0.80176761565491805</v>
      </c>
      <c r="D42" s="35" t="s">
        <v>85</v>
      </c>
    </row>
    <row r="43" spans="1:4">
      <c r="A43" s="33"/>
      <c r="B43" s="33"/>
    </row>
    <row r="44" spans="1:4" ht="15.95">
      <c r="A44" s="45" t="s">
        <v>89</v>
      </c>
      <c r="B44" s="45"/>
      <c r="C44" s="43" t="s">
        <v>68</v>
      </c>
      <c r="D44" s="44" t="s">
        <v>69</v>
      </c>
    </row>
    <row r="45" spans="1:4" ht="15.95">
      <c r="A45" s="34" t="s">
        <v>90</v>
      </c>
      <c r="B45" s="34" t="s">
        <v>91</v>
      </c>
      <c r="C45" s="43"/>
      <c r="D45" s="44"/>
    </row>
    <row r="46" spans="1:4" ht="15.95">
      <c r="A46" s="32">
        <v>70771</v>
      </c>
      <c r="B46" s="32">
        <v>70771</v>
      </c>
      <c r="C46" s="27">
        <f>+A46/B46</f>
        <v>1</v>
      </c>
      <c r="D46" s="35" t="s">
        <v>85</v>
      </c>
    </row>
    <row r="47" spans="1:4">
      <c r="A47" s="33"/>
      <c r="B47" s="33"/>
    </row>
    <row r="48" spans="1:4" ht="15.95">
      <c r="A48" s="45" t="s">
        <v>92</v>
      </c>
      <c r="B48" s="45"/>
      <c r="C48" s="43" t="s">
        <v>68</v>
      </c>
      <c r="D48" s="44" t="s">
        <v>69</v>
      </c>
    </row>
    <row r="49" spans="1:4" ht="15.95">
      <c r="A49" s="34" t="s">
        <v>93</v>
      </c>
      <c r="B49" s="34" t="s">
        <v>94</v>
      </c>
      <c r="C49" s="43"/>
      <c r="D49" s="44"/>
    </row>
    <row r="50" spans="1:4" ht="15.95">
      <c r="A50" s="32">
        <v>36295</v>
      </c>
      <c r="B50" s="32">
        <v>70771</v>
      </c>
      <c r="C50" s="26">
        <f>+A50/B50</f>
        <v>0.51285130915205379</v>
      </c>
      <c r="D50" s="35" t="s">
        <v>85</v>
      </c>
    </row>
  </sheetData>
  <mergeCells count="27">
    <mergeCell ref="A48:B48"/>
    <mergeCell ref="C48:C49"/>
    <mergeCell ref="D48:D49"/>
    <mergeCell ref="A40:B40"/>
    <mergeCell ref="C40:C41"/>
    <mergeCell ref="D40:D41"/>
    <mergeCell ref="A44:B44"/>
    <mergeCell ref="C44:C45"/>
    <mergeCell ref="D44:D45"/>
    <mergeCell ref="A27:B27"/>
    <mergeCell ref="C27:C28"/>
    <mergeCell ref="D27:D28"/>
    <mergeCell ref="A35:B35"/>
    <mergeCell ref="C35:C36"/>
    <mergeCell ref="D35:D36"/>
    <mergeCell ref="A23:B23"/>
    <mergeCell ref="C23:C24"/>
    <mergeCell ref="D10:D11"/>
    <mergeCell ref="D15:D16"/>
    <mergeCell ref="D19:D20"/>
    <mergeCell ref="D23:D24"/>
    <mergeCell ref="C10:C11"/>
    <mergeCell ref="A10:B10"/>
    <mergeCell ref="A15:B15"/>
    <mergeCell ref="C15:C16"/>
    <mergeCell ref="A19:B19"/>
    <mergeCell ref="C19:C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1035F-96B1-4D77-A135-39E0441FD806}">
  <dimension ref="A6:D51"/>
  <sheetViews>
    <sheetView topLeftCell="A7" workbookViewId="0">
      <selection activeCell="A51" sqref="A51"/>
    </sheetView>
  </sheetViews>
  <sheetFormatPr defaultColWidth="8.85546875" defaultRowHeight="12.75"/>
  <cols>
    <col min="1" max="1" width="37.7109375" customWidth="1"/>
    <col min="2" max="2" width="42.42578125" customWidth="1"/>
    <col min="3" max="3" width="11" style="23" customWidth="1"/>
    <col min="4" max="4" width="12" style="28" customWidth="1"/>
  </cols>
  <sheetData>
    <row r="6" spans="1:4">
      <c r="A6" t="s">
        <v>64</v>
      </c>
    </row>
    <row r="7" spans="1:4">
      <c r="A7" s="30" t="s">
        <v>65</v>
      </c>
    </row>
    <row r="8" spans="1:4">
      <c r="A8" t="s">
        <v>95</v>
      </c>
    </row>
    <row r="10" spans="1:4" ht="15.75">
      <c r="A10" s="42" t="s">
        <v>67</v>
      </c>
      <c r="B10" s="42"/>
      <c r="C10" s="43" t="s">
        <v>68</v>
      </c>
      <c r="D10" s="44" t="s">
        <v>69</v>
      </c>
    </row>
    <row r="11" spans="1:4" ht="15">
      <c r="A11" s="24" t="s">
        <v>70</v>
      </c>
      <c r="B11" s="24" t="s">
        <v>71</v>
      </c>
      <c r="C11" s="43"/>
      <c r="D11" s="44"/>
    </row>
    <row r="12" spans="1:4" ht="15">
      <c r="A12" s="32">
        <v>1442</v>
      </c>
      <c r="B12" s="32">
        <v>1114</v>
      </c>
      <c r="C12" s="26">
        <f>+A12/B12</f>
        <v>1.2944344703770196</v>
      </c>
      <c r="D12" s="29">
        <v>1</v>
      </c>
    </row>
    <row r="13" spans="1:4" ht="15">
      <c r="A13" s="32">
        <v>158</v>
      </c>
      <c r="B13" s="32">
        <v>0</v>
      </c>
      <c r="C13" s="26" t="e">
        <f>+A13/B13</f>
        <v>#DIV/0!</v>
      </c>
      <c r="D13" s="29">
        <v>1</v>
      </c>
    </row>
    <row r="15" spans="1:4" ht="15.75">
      <c r="A15" s="42" t="s">
        <v>72</v>
      </c>
      <c r="B15" s="42"/>
      <c r="C15" s="43" t="s">
        <v>68</v>
      </c>
      <c r="D15" s="44" t="s">
        <v>69</v>
      </c>
    </row>
    <row r="16" spans="1:4" ht="15">
      <c r="A16" s="24" t="s">
        <v>73</v>
      </c>
      <c r="B16" s="24" t="s">
        <v>74</v>
      </c>
      <c r="C16" s="43"/>
      <c r="D16" s="44"/>
    </row>
    <row r="17" spans="1:4" ht="15">
      <c r="A17" s="25"/>
      <c r="B17" s="25"/>
      <c r="C17" s="26" t="e">
        <f>+A17/B17</f>
        <v>#DIV/0!</v>
      </c>
      <c r="D17" s="29">
        <v>1</v>
      </c>
    </row>
    <row r="19" spans="1:4" ht="15.75">
      <c r="A19" s="42" t="s">
        <v>75</v>
      </c>
      <c r="B19" s="42"/>
      <c r="C19" s="43" t="s">
        <v>68</v>
      </c>
      <c r="D19" s="44" t="s">
        <v>69</v>
      </c>
    </row>
    <row r="20" spans="1:4" ht="15">
      <c r="A20" s="24" t="s">
        <v>76</v>
      </c>
      <c r="B20" s="24" t="s">
        <v>77</v>
      </c>
      <c r="C20" s="43"/>
      <c r="D20" s="44"/>
    </row>
    <row r="21" spans="1:4" ht="15">
      <c r="A21" s="25"/>
      <c r="B21" s="25"/>
      <c r="C21" s="27" t="e">
        <f>+A21/B21</f>
        <v>#DIV/0!</v>
      </c>
      <c r="D21" s="29"/>
    </row>
    <row r="23" spans="1:4" ht="15.75">
      <c r="A23" s="42" t="s">
        <v>78</v>
      </c>
      <c r="B23" s="42"/>
      <c r="C23" s="43" t="s">
        <v>68</v>
      </c>
      <c r="D23" s="44" t="s">
        <v>69</v>
      </c>
    </row>
    <row r="24" spans="1:4" ht="15">
      <c r="A24" s="24" t="s">
        <v>79</v>
      </c>
      <c r="B24" s="24" t="s">
        <v>80</v>
      </c>
      <c r="C24" s="43"/>
      <c r="D24" s="44"/>
    </row>
    <row r="25" spans="1:4" ht="15">
      <c r="A25" s="25">
        <v>0</v>
      </c>
      <c r="B25" s="25">
        <v>0</v>
      </c>
      <c r="C25" s="26" t="e">
        <f>+A25/B25</f>
        <v>#DIV/0!</v>
      </c>
      <c r="D25" s="29">
        <v>0.9</v>
      </c>
    </row>
    <row r="27" spans="1:4" ht="15.75">
      <c r="A27" s="42" t="s">
        <v>81</v>
      </c>
      <c r="B27" s="42"/>
      <c r="C27" s="43" t="s">
        <v>68</v>
      </c>
      <c r="D27" s="44" t="s">
        <v>69</v>
      </c>
    </row>
    <row r="28" spans="1:4" ht="15">
      <c r="A28" s="24" t="s">
        <v>82</v>
      </c>
      <c r="B28" s="24" t="s">
        <v>83</v>
      </c>
      <c r="C28" s="43"/>
      <c r="D28" s="44"/>
    </row>
    <row r="29" spans="1:4" ht="15">
      <c r="A29" s="25"/>
      <c r="B29" s="25"/>
      <c r="C29" s="26" t="e">
        <f>+A29/B29</f>
        <v>#DIV/0!</v>
      </c>
      <c r="D29" s="29">
        <v>1</v>
      </c>
    </row>
    <row r="32" spans="1:4">
      <c r="A32" s="30" t="s">
        <v>0</v>
      </c>
    </row>
    <row r="33" spans="1:4">
      <c r="A33" s="21" t="s">
        <v>95</v>
      </c>
    </row>
    <row r="35" spans="1:4" ht="15.75">
      <c r="A35" s="42" t="s">
        <v>84</v>
      </c>
      <c r="B35" s="42"/>
      <c r="C35" s="43" t="s">
        <v>68</v>
      </c>
      <c r="D35" s="44" t="s">
        <v>69</v>
      </c>
    </row>
    <row r="36" spans="1:4" ht="15">
      <c r="A36" s="24" t="s">
        <v>70</v>
      </c>
      <c r="B36" s="24" t="s">
        <v>71</v>
      </c>
      <c r="C36" s="43"/>
      <c r="D36" s="44"/>
    </row>
    <row r="37" spans="1:4" ht="15">
      <c r="A37" s="32">
        <v>1442</v>
      </c>
      <c r="B37" s="32">
        <v>1114</v>
      </c>
      <c r="C37" s="26">
        <f>+A37/B37</f>
        <v>1.2944344703770196</v>
      </c>
      <c r="D37" s="29">
        <v>1</v>
      </c>
    </row>
    <row r="38" spans="1:4" ht="15">
      <c r="A38" s="32">
        <v>158</v>
      </c>
      <c r="B38" s="32">
        <v>0</v>
      </c>
      <c r="C38" s="26" t="e">
        <f>+A38/B38</f>
        <v>#DIV/0!</v>
      </c>
      <c r="D38" s="29">
        <v>1</v>
      </c>
    </row>
    <row r="39" spans="1:4">
      <c r="A39" s="33"/>
      <c r="B39" s="33"/>
    </row>
    <row r="40" spans="1:4" ht="15.75">
      <c r="A40" s="45" t="s">
        <v>86</v>
      </c>
      <c r="B40" s="45"/>
      <c r="C40" s="43" t="s">
        <v>68</v>
      </c>
      <c r="D40" s="44" t="s">
        <v>69</v>
      </c>
    </row>
    <row r="41" spans="1:4" ht="15">
      <c r="A41" s="34" t="s">
        <v>87</v>
      </c>
      <c r="B41" s="34" t="s">
        <v>88</v>
      </c>
      <c r="C41" s="43"/>
      <c r="D41" s="44"/>
    </row>
    <row r="42" spans="1:4" ht="15">
      <c r="A42" s="32">
        <v>15064</v>
      </c>
      <c r="B42" s="32">
        <v>16799</v>
      </c>
      <c r="C42" s="26">
        <f>+A42/B42</f>
        <v>0.89672004285969398</v>
      </c>
      <c r="D42" s="35" t="s">
        <v>85</v>
      </c>
    </row>
    <row r="43" spans="1:4" ht="15">
      <c r="A43" s="32">
        <v>1324</v>
      </c>
      <c r="B43" s="32">
        <v>1496</v>
      </c>
      <c r="C43" s="26">
        <f>+A43/B43</f>
        <v>0.88502673796791442</v>
      </c>
      <c r="D43" s="35" t="s">
        <v>85</v>
      </c>
    </row>
    <row r="44" spans="1:4" ht="15.75">
      <c r="A44" s="45" t="s">
        <v>89</v>
      </c>
      <c r="B44" s="45"/>
      <c r="C44" s="43" t="s">
        <v>68</v>
      </c>
      <c r="D44" s="44" t="s">
        <v>69</v>
      </c>
    </row>
    <row r="45" spans="1:4" ht="15">
      <c r="A45" s="34" t="s">
        <v>90</v>
      </c>
      <c r="B45" s="34" t="s">
        <v>91</v>
      </c>
      <c r="C45" s="43"/>
      <c r="D45" s="44"/>
    </row>
    <row r="46" spans="1:4" ht="15">
      <c r="A46" s="32">
        <v>15402</v>
      </c>
      <c r="B46" s="32">
        <v>15402</v>
      </c>
      <c r="C46" s="27">
        <f>+A46/B46</f>
        <v>1</v>
      </c>
      <c r="D46" s="35" t="s">
        <v>85</v>
      </c>
    </row>
    <row r="47" spans="1:4" ht="15">
      <c r="A47" s="32">
        <v>817</v>
      </c>
      <c r="B47" s="32">
        <v>817</v>
      </c>
      <c r="C47" s="27">
        <f>+A47/B47</f>
        <v>1</v>
      </c>
      <c r="D47" s="35" t="s">
        <v>85</v>
      </c>
    </row>
    <row r="48" spans="1:4" ht="15.75">
      <c r="A48" s="45" t="s">
        <v>92</v>
      </c>
      <c r="B48" s="45"/>
      <c r="C48" s="43" t="s">
        <v>68</v>
      </c>
      <c r="D48" s="44" t="s">
        <v>69</v>
      </c>
    </row>
    <row r="49" spans="1:4" ht="15">
      <c r="A49" s="34" t="s">
        <v>93</v>
      </c>
      <c r="B49" s="34" t="s">
        <v>94</v>
      </c>
      <c r="C49" s="43"/>
      <c r="D49" s="44"/>
    </row>
    <row r="50" spans="1:4" ht="15">
      <c r="A50" s="32">
        <v>7582</v>
      </c>
      <c r="B50" s="32">
        <v>15402</v>
      </c>
      <c r="C50" s="26">
        <f>+A50/B50</f>
        <v>0.49227373068432673</v>
      </c>
      <c r="D50" s="35" t="s">
        <v>85</v>
      </c>
    </row>
    <row r="51" spans="1:4" ht="15">
      <c r="A51" s="32"/>
      <c r="B51" s="32">
        <v>817</v>
      </c>
      <c r="C51" s="26">
        <f>+A51/B51</f>
        <v>0</v>
      </c>
      <c r="D51" s="35" t="s">
        <v>85</v>
      </c>
    </row>
  </sheetData>
  <mergeCells count="27">
    <mergeCell ref="A48:B48"/>
    <mergeCell ref="C48:C49"/>
    <mergeCell ref="D48:D49"/>
    <mergeCell ref="A40:B40"/>
    <mergeCell ref="C40:C41"/>
    <mergeCell ref="D40:D41"/>
    <mergeCell ref="A44:B44"/>
    <mergeCell ref="C44:C45"/>
    <mergeCell ref="D44:D45"/>
    <mergeCell ref="A27:B27"/>
    <mergeCell ref="C27:C28"/>
    <mergeCell ref="D27:D28"/>
    <mergeCell ref="A35:B35"/>
    <mergeCell ref="C35:C36"/>
    <mergeCell ref="D35:D36"/>
    <mergeCell ref="A19:B19"/>
    <mergeCell ref="C19:C20"/>
    <mergeCell ref="D19:D20"/>
    <mergeCell ref="A23:B23"/>
    <mergeCell ref="C23:C24"/>
    <mergeCell ref="D23:D24"/>
    <mergeCell ref="A10:B10"/>
    <mergeCell ref="C10:C11"/>
    <mergeCell ref="D10:D11"/>
    <mergeCell ref="A15:B15"/>
    <mergeCell ref="C15:C16"/>
    <mergeCell ref="D15:D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D5AFAD2AB8B04697BA6D3B76A92F30" ma:contentTypeVersion="10" ma:contentTypeDescription="Crear nuevo documento." ma:contentTypeScope="" ma:versionID="b581a497130c998df403b9da1c954fbc">
  <xsd:schema xmlns:xsd="http://www.w3.org/2001/XMLSchema" xmlns:xs="http://www.w3.org/2001/XMLSchema" xmlns:p="http://schemas.microsoft.com/office/2006/metadata/properties" xmlns:ns2="f4e7b1d2-d9d8-4be6-a468-264bc75ebb9f" xmlns:ns3="263eb5da-2fbb-442b-8ecc-8a249418e2b8" targetNamespace="http://schemas.microsoft.com/office/2006/metadata/properties" ma:root="true" ma:fieldsID="7c8f2f0abf193230709f8fb48d149727" ns2:_="" ns3:_="">
    <xsd:import namespace="f4e7b1d2-d9d8-4be6-a468-264bc75ebb9f"/>
    <xsd:import namespace="263eb5da-2fbb-442b-8ecc-8a249418e2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7b1d2-d9d8-4be6-a468-264bc75eb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eb5da-2fbb-442b-8ecc-8a249418e2b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AD577A-2119-4724-9106-96C62FD4654D}"/>
</file>

<file path=customXml/itemProps2.xml><?xml version="1.0" encoding="utf-8"?>
<ds:datastoreItem xmlns:ds="http://schemas.openxmlformats.org/officeDocument/2006/customXml" ds:itemID="{2774915F-A6E2-4D86-9D9C-5BE21430AC96}"/>
</file>

<file path=customXml/itemProps3.xml><?xml version="1.0" encoding="utf-8"?>
<ds:datastoreItem xmlns:ds="http://schemas.openxmlformats.org/officeDocument/2006/customXml" ds:itemID="{BC979B56-458A-47AA-A74C-87AE091E91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Aristizabal</dc:creator>
  <cp:keywords/>
  <dc:description/>
  <cp:lastModifiedBy>Director Oficina Ejecucion Civil Municipal - Seccional Cali</cp:lastModifiedBy>
  <cp:revision/>
  <dcterms:created xsi:type="dcterms:W3CDTF">2008-02-13T16:35:10Z</dcterms:created>
  <dcterms:modified xsi:type="dcterms:W3CDTF">2020-09-24T02:21:38Z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0x010100CCD5AFAD2AB8B04697BA6D3B76A92F30</vt:lpwstr>
  </property>
</Properties>
</file>