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20" activeTab="0"/>
  </bookViews>
  <sheets>
    <sheet name="Hoja1" sheetId="1" r:id="rId1"/>
  </sheets>
  <definedNames>
    <definedName name="_xlnm._FilterDatabase" localSheetId="0" hidden="1">'Hoja1'!$B$18:$L$183</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<sst xmlns="http://schemas.openxmlformats.org/spreadsheetml/2006/main" count="1431" uniqueCount="354">
  <si>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</si>
  <si>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</si>
  <si>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</si>
  <si>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</si>
  <si>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</si>
  <si>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</si>
  <si>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</si>
  <si>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</si>
  <si>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</si>
  <si>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</si>
  <si>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</si>
  <si>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</si>
  <si>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</si>
  <si>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</si>
  <si>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</si>
  <si>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</si>
  <si>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</si>
  <si>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</si>
  <si>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</si>
  <si>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</si>
  <si>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</si>
  <si>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</si>
  <si>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</si>
  <si>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</si>
  <si>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</si>
  <si>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</si>
  <si>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</si>
  <si>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</si>
  <si>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</si>
  <si>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</si>
  <si>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</si>
  <si>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</si>
  <si>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</si>
  <si>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</si>
  <si>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</si>
  <si>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</si>
  <si>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</si>
  <si>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</si>
  <si>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</si>
  <si>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</si>
  <si>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</si>
  <si>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</si>
  <si>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</si>
  <si>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</si>
  <si>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</si>
  <si>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</si>
  <si>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</si>
  <si>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</si>
  <si>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</si>
  <si>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</si>
  <si>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</si>
  <si>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</si>
  <si>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</si>
  <si>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</si>
  <si>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</si>
  <si>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</si>
  <si>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</si>
  <si>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</si>
  <si>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</si>
  <si>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</si>
  <si>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</si>
  <si>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</si>
  <si>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</si>
  <si>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</si>
  <si>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</si>
  <si>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</si>
  <si>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</si>
  <si>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</si>
  <si>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</si>
  <si>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</si>
  <si>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</si>
  <si>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</si>
  <si>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</si>
  <si>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</si>
  <si>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</si>
  <si>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</si>
  <si>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</si>
  <si>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</si>
  <si>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</si>
  <si>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</si>
  <si>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</si>
  <si>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</si>
  <si>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</si>
  <si>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</si>
  <si>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</si>
  <si>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</si>
  <si>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</si>
  <si>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</si>
  <si>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</si>
  <si>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</si>
  <si>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</si>
  <si>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</si>
  <si>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</si>
  <si>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</si>
  <si>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</si>
  <si>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</si>
  <si>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</si>
  <si>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</si>
  <si>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</si>
  <si>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</si>
  <si>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</si>
  <si>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</si>
  <si>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</si>
  <si>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</si>
  <si>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</si>
  <si>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</si>
  <si>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</si>
  <si>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</si>
  <si>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</si>
  <si>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</si>
  <si>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</si>
  <si>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</si>
  <si>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</si>
  <si>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</si>
  <si>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</si>
  <si>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</si>
  <si>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</si>
  <si>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</si>
  <si>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</si>
  <si>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</si>
  <si>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</si>
  <si>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</si>
  <si>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</si>
  <si>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</si>
  <si>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</si>
  <si>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</si>
  <si>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</si>
  <si>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</si>
  <si>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</si>
  <si>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</si>
  <si>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</si>
  <si>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</si>
  <si>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</si>
  <si>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</si>
  <si>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</si>
  <si>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</si>
  <si>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</si>
  <si>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</si>
  <si>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</si>
  <si>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</si>
  <si>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</si>
  <si>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</si>
  <si>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</si>
  <si>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</si>
  <si>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</si>
  <si>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</si>
  <si>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</si>
  <si>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</si>
  <si>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</si>
  <si>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</si>
  <si>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</si>
  <si>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</si>
  <si>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</si>
  <si>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</si>
  <si>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</si>
  <si>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</si>
  <si>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</si>
  <si>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</si>
  <si>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</si>
  <si>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</si>
  <si>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</si>
  <si>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</si>
  <si>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</si>
  <si>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</si>
  <si>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</si>
  <si>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</si>
  <si>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</si>
  <si>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</si>
  <si>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</si>
  <si>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</si>
  <si>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</si>
  <si>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</si>
  <si>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Hasta el 31/12/2018</t>
  </si>
  <si>
    <t>Claudia Barrio De la Cruz, Profesional de la División Administrativa. Escuela Judicial "Rodrigo Lara Bonilla". Tel: 3550666 Ext: 6423. Email: escujud@cendoj.ramajudicial.gov.co</t>
  </si>
  <si>
    <t>Suministrar los pasajes aéreos a los asistentes, facilitadores, coordinadores, conferencistas y demás participantes nacionales e internacionales que se requieran para el desarrollo y ejecución del Plan de Formación de la Rama Judicial 2018.</t>
  </si>
  <si>
    <t>Contratar un experto para que brinde asesoría para la Planeación estratégica, formulación ejecución evaluación y auto control de proyectos.</t>
  </si>
  <si>
    <t>5 meses</t>
  </si>
  <si>
    <t>Profesional Grado 19 de la Escuela Judicial "Rodrigo Lara Bonilla", División académica. Tel: 3550666 Ext: 6408. Email: escujud@cendoj.ramajudicial.gov.co</t>
  </si>
  <si>
    <t xml:space="preserve">Contratar un experto en metodología y pedagogía para la asesoría para la construcción de los planes y módulos de formación de la Escuela Judicial </t>
  </si>
  <si>
    <t>Erika Mendez Acero, Profesional de la División Académica. Escuela Judicial "Rodrigo Lara Bonilla". Tel: 3550666 Ext: 6410. Email: escujud@cendoj.ramajudicial.gov.co</t>
  </si>
  <si>
    <t>Contratar la asesoría para la actualización, aplicación e implementación del estándar de calidad en el Proceso de la Formación Judicial.</t>
  </si>
  <si>
    <t>Marta Alexandra Villamil Velosa, Profesional de la División Académica. Escuela Judicial "Rodrigo Lara Bonilla". Tel: 3550666 Ext: 6412. Email: escujud@cendoj.ramajudicial.gov.co</t>
  </si>
  <si>
    <t>Contratar servicios profesionales para que asesore a la gestión en los aspectos metodológicos y técnicos para la implementación de las líneas de investigación de la EJRLB.</t>
  </si>
  <si>
    <t>Laura Viviana Navarro Rodríguez, Profesional de la División Académica. Escuela Judicial "Rodrigo Lara Bonilla". Tel: 3550666 Ext: 6413. Email: escujud@cendoj.ramajudicial.gov.co</t>
  </si>
  <si>
    <t>Contratar servicios profesionales de apoyo a la gestión para implementar técnicas de gestión de proyectos (formulación y evaluación exante) y evaluación de impacto, para asegurar la ejecución eficiente de los planes y programas de la EJRLB.</t>
  </si>
  <si>
    <t>Contratar servicios profesionales de apoyo a la gestión de la Escuela Judicial "Rodrigo Lara Bonilla", en la construcción de los documentos previos de las etapa precontractual de los servicios contenidos en el plan de inversiones 2018</t>
  </si>
  <si>
    <t>Contratar servicios profesionales de apoyo a la gestión de la Escuela Judicial "Rodrigo Lara Bonilla" para la construcción y proyección del Plan de Inversiones 2019</t>
  </si>
  <si>
    <t>Contratar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</si>
  <si>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Prestar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2018."</t>
  </si>
  <si>
    <t>Contratar la construcción de un documento que contenga el diseño de una herramienta metodológica que permita verificar la consonancia y congruencia de elementos que inciden en la decisión judicial en términos de razonabilidad, constitucionalidad y legalidad.</t>
  </si>
  <si>
    <t>Julieth Rodríguez Velásquez, Profesional de la División Académica. Escuela Judicial "Rodrigo Lara Bonilla". Tel: 3550666 Ext: 6407. Email: escujud@cendoj.ramajudicial.gov.co</t>
  </si>
  <si>
    <t>Construir un módulo de formación sobre trata, abuso y explotación de Derechos de la Niñez en contextos digitales.</t>
  </si>
  <si>
    <t>Gloria Astrid Sanabria Ayala, Profesional de la División Académica. Escuela Judicial "Rodrigo Lara Bonilla". Tel: 3550666 Ext: 6413. Email: escujud@cendoj.ramajudicial.gov.co</t>
  </si>
  <si>
    <t>Construir cuatro (4) documentos de formación sobre Sociedades, Teoría del Negocio Jurídico, Propiedad Intelectual y Derecho de la Competencia.</t>
  </si>
  <si>
    <t>Construir un documento de trabajo de formación sobre Derecho electoral.</t>
  </si>
  <si>
    <t>Olga Lorena Parrado Quevedo, Profesional de la División Académica. Escuela Judicial "Rodrigo Lara Bonilla". Tel: 3550666 Ext: 6420. Email: escujud@cendoj.ramajudicial.gov.co</t>
  </si>
  <si>
    <t>Construir un Módulo sobre competencias laborales</t>
  </si>
  <si>
    <t>Construir un Módulo sobre Derecho Colectivo Laboral</t>
  </si>
  <si>
    <t>Construir un Módulo sobre prevención del daño antijurídico</t>
  </si>
  <si>
    <t>Actualizar el Módulo de formación sobre Interpretación Constitucional</t>
  </si>
  <si>
    <t>Construir un Módulo sobre Contratos Innominados</t>
  </si>
  <si>
    <t>Alberto Mario Orozco Ravelo, Profesional de la División Académica. Escuela Judicial "Rodrigo Lara Bonilla". Tel: 3550666 Ext: 6424. Email: escujud@cendoj.ramajudicial.gov.co</t>
  </si>
  <si>
    <t xml:space="preserve">Construir un Módulo sobre  Mecanismos Alternativos de Solución de Conflictos </t>
  </si>
  <si>
    <t xml:space="preserve">Construir un Módulo sobre Técnicas de Interrogatorio con enfoque diferencial de sujetos. </t>
  </si>
  <si>
    <t xml:space="preserve">Construir un módulo sobre Derecho financiero y bursátil </t>
  </si>
  <si>
    <t>Juan Fernando Barrera Peñaranda, Profesional de la División Académica. Escuela Judicial "Rodrigo Lara Bonilla". Tel: 3550666 Ext: 6405. Email: escujud@cendoj.ramajudicial.gov.co</t>
  </si>
  <si>
    <t>Construir un Módulo de formación en la especialidad Contencioso Administrativo, en Medios Probatorios y Valoración de la Prueba.</t>
  </si>
  <si>
    <t>Contratar la Impresión y diagramación de Materiales Educativos</t>
  </si>
  <si>
    <t>Construir tres documentos de formación y un podcast por cada temática de los mismos sobre evidencia digital.</t>
  </si>
  <si>
    <t>Virtualizar módulos de formación autodirigida de los diferentes programas de formación continuada.</t>
  </si>
  <si>
    <t>Apoyar la Inscripción de servidores  judiciales de carrera judicial, para su participación y capacitación en seminarios, congresos, foros, simposios y demás jornadas académicas ofertadas por instituciones externas</t>
  </si>
  <si>
    <t>Jaime Andres Salazar Ramírez, Profesional de la División Académica. Escuela Judicial "Rodrigo Lara Bonilla". Tel: 3550666 Ext: 6413. Email: escujud@cendoj.ramajudicial.gov.co</t>
  </si>
  <si>
    <t xml:space="preserve">Alianzas y convenios con Instituciones de Educación superior para el desarrollo de actividades tecnológicas y científicas acordes a las Líneas de investigación de la EJRLB. </t>
  </si>
  <si>
    <t>Contratar con una institución de educación superior la realización de diplomados en áreas determinadas por la Escuela Judicial "Rodrigo Lara Bonilla" para la formación de servidores de la Rama Judicial.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</si>
  <si>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</si>
  <si>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</si>
  <si>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</si>
  <si>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</si>
  <si>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</si>
  <si>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 xml:space="preserve">80101500
80161500
</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</si>
  <si>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</si>
  <si>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</si>
  <si>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</si>
  <si>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</si>
  <si>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72154043
44111515
44122000 
80101500
81112005</t>
  </si>
  <si>
    <t>Intervención de documentos en el archivo central de las Altas Cortes.</t>
  </si>
  <si>
    <t>81111900
80101600</t>
  </si>
  <si>
    <t>Acompañamiento para el uso, apropiación y sostenibilidad de la herramienta de vocabulario controlado (tesauro jurisprudencial) de las Altas Cortes</t>
  </si>
  <si>
    <t>Francisco Serrato - CENDOJ
fserratb@cendoj.ramajudicial.gov.co</t>
  </si>
  <si>
    <t>81112200
81111504
81112300
81112209
81112501</t>
  </si>
  <si>
    <t>Servicio especializado de actualización, mantenimiento y soporte de la videoteca de la Rama Judicial</t>
  </si>
  <si>
    <t>Alvaro Garzón Díaz - CENDOJ
agarzond@cendoj.ramajudicial.gov.co</t>
  </si>
  <si>
    <t>Actualizar y adecuar las colecciones documentales de las bibliotecas de la Rama Judicial</t>
  </si>
  <si>
    <t>Realizar el diseño y diagramación de información en formato óptico y digital</t>
  </si>
  <si>
    <t>81161711
82101600
82101900 
82101902
83111800</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</si>
  <si>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</si>
  <si>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</si>
  <si>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</si>
  <si>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</si>
  <si>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</si>
  <si>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</si>
  <si>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</si>
  <si>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</si>
  <si>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</si>
  <si>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</si>
  <si>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</si>
  <si>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</si>
  <si>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</si>
  <si>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</si>
  <si>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</si>
  <si>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</si>
  <si>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</si>
  <si>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</si>
  <si>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</si>
  <si>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</si>
  <si>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</si>
  <si>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</si>
  <si>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</si>
  <si>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</si>
  <si>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</si>
  <si>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</si>
  <si>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</si>
  <si>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</si>
  <si>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</si>
  <si>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</si>
  <si>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</si>
  <si>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</si>
  <si>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</si>
  <si>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</si>
  <si>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</si>
  <si>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</si>
  <si>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</si>
  <si>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</si>
  <si>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</si>
  <si>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</si>
  <si>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</si>
  <si>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</si>
  <si>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</si>
  <si>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</si>
  <si>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</si>
  <si>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</si>
  <si>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</si>
  <si>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</si>
  <si>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</si>
  <si>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</si>
  <si>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</si>
  <si>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</si>
  <si>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</si>
  <si>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</si>
  <si>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</si>
  <si>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</si>
  <si>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</si>
  <si>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</si>
  <si>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</si>
  <si>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</si>
  <si>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82101500
82121506
82121900
82121503</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</si>
  <si>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</si>
  <si>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</si>
  <si>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</si>
  <si>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</si>
  <si>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</si>
  <si>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</si>
  <si>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</si>
  <si>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</si>
  <si>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</si>
  <si>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</si>
  <si>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</si>
  <si>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</si>
  <si>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</si>
  <si>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</si>
  <si>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</si>
  <si>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</si>
  <si>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</si>
  <si>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</si>
  <si>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</si>
  <si>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</si>
  <si>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</si>
  <si>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</si>
  <si>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</si>
  <si>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</si>
  <si>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</si>
  <si>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</si>
  <si>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</si>
  <si>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</si>
  <si>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</si>
  <si>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</si>
  <si>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</si>
  <si>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</si>
  <si>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</si>
  <si>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</si>
  <si>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</si>
  <si>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</si>
  <si>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</si>
  <si>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</si>
  <si>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</si>
  <si>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</si>
  <si>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</si>
  <si>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</si>
  <si>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</si>
  <si>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</si>
  <si>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</si>
  <si>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</si>
  <si>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</si>
  <si>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</si>
  <si>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45121504
45121603
45121602
45121601
45121617
45121624</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</si>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</sst>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1"/>
  <sheetViews>
    <sheetView tabSelected="1" zoomScale="75" zoomScaleNormal="75" zoomScalePageLayoutView="80" workbookViewId="0" topLeftCell="A9">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+SUM(I19:I183)</f>
        <v>172470494179.99286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43229</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353</v>
      </c>
      <c r="C19" s="45" t="s">
        <v>70</v>
      </c>
      <c r="D19" s="32" t="s">
        <v>243</v>
      </c>
      <c r="E19" s="32" t="s">
        <v>30</v>
      </c>
      <c r="F19" s="32" t="s">
        <v>31</v>
      </c>
      <c r="G19" s="32" t="s">
        <v>32</v>
      </c>
      <c r="H19" s="39">
        <v>7332160</v>
      </c>
      <c r="I19" s="39">
        <v>7332160</v>
      </c>
      <c r="J19" s="32" t="s">
        <v>33</v>
      </c>
      <c r="K19" s="32" t="s">
        <v>30</v>
      </c>
      <c r="L19" s="33" t="s">
        <v>34</v>
      </c>
      <c r="M19" s="50"/>
      <c r="N19" s="48"/>
    </row>
    <row r="20" spans="2:14" s="31" customFormat="1" ht="42.75">
      <c r="B20" s="37">
        <v>81112501</v>
      </c>
      <c r="C20" s="45" t="s">
        <v>52</v>
      </c>
      <c r="D20" s="32" t="s">
        <v>57</v>
      </c>
      <c r="E20" s="32" t="s">
        <v>30</v>
      </c>
      <c r="F20" s="32" t="s">
        <v>31</v>
      </c>
      <c r="G20" s="32" t="s">
        <v>32</v>
      </c>
      <c r="H20" s="39">
        <v>28915500</v>
      </c>
      <c r="I20" s="39">
        <v>28915500</v>
      </c>
      <c r="J20" s="32" t="s">
        <v>33</v>
      </c>
      <c r="K20" s="32" t="s">
        <v>30</v>
      </c>
      <c r="L20" s="33" t="s">
        <v>34</v>
      </c>
      <c r="M20" s="50"/>
      <c r="N20" s="48"/>
    </row>
    <row r="21" spans="2:14" s="31" customFormat="1" ht="42.75">
      <c r="B21" s="37" t="s">
        <v>71</v>
      </c>
      <c r="C21" s="45" t="s">
        <v>72</v>
      </c>
      <c r="D21" s="32" t="s">
        <v>243</v>
      </c>
      <c r="E21" s="32" t="s">
        <v>30</v>
      </c>
      <c r="F21" s="32" t="s">
        <v>31</v>
      </c>
      <c r="G21" s="32" t="s">
        <v>32</v>
      </c>
      <c r="H21" s="39">
        <v>33780173</v>
      </c>
      <c r="I21" s="39">
        <v>33780173</v>
      </c>
      <c r="J21" s="32" t="s">
        <v>33</v>
      </c>
      <c r="K21" s="32" t="s">
        <v>30</v>
      </c>
      <c r="L21" s="33" t="s">
        <v>34</v>
      </c>
      <c r="M21" s="50"/>
      <c r="N21" s="48"/>
    </row>
    <row r="22" spans="2:14" s="31" customFormat="1" ht="85.5">
      <c r="B22" s="37" t="s">
        <v>344</v>
      </c>
      <c r="C22" s="45" t="s">
        <v>343</v>
      </c>
      <c r="D22" s="32" t="s">
        <v>243</v>
      </c>
      <c r="E22" s="32" t="s">
        <v>30</v>
      </c>
      <c r="F22" s="32" t="s">
        <v>31</v>
      </c>
      <c r="G22" s="32" t="s">
        <v>32</v>
      </c>
      <c r="H22" s="39">
        <v>29467670</v>
      </c>
      <c r="I22" s="39">
        <v>29467670</v>
      </c>
      <c r="J22" s="32" t="s">
        <v>33</v>
      </c>
      <c r="K22" s="32" t="s">
        <v>30</v>
      </c>
      <c r="L22" s="33" t="s">
        <v>34</v>
      </c>
      <c r="M22" s="50"/>
      <c r="N22" s="48"/>
    </row>
    <row r="23" spans="2:14" s="31" customFormat="1" ht="42.75">
      <c r="B23" s="37" t="s">
        <v>62</v>
      </c>
      <c r="C23" s="45" t="s">
        <v>67</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59</v>
      </c>
      <c r="D24" s="32" t="s">
        <v>243</v>
      </c>
      <c r="E24" s="32" t="s">
        <v>30</v>
      </c>
      <c r="F24" s="32" t="s">
        <v>31</v>
      </c>
      <c r="G24" s="32" t="s">
        <v>32</v>
      </c>
      <c r="H24" s="39">
        <v>68704756</v>
      </c>
      <c r="I24" s="39">
        <v>68704756</v>
      </c>
      <c r="J24" s="32" t="s">
        <v>33</v>
      </c>
      <c r="K24" s="32" t="s">
        <v>30</v>
      </c>
      <c r="L24" s="33" t="s">
        <v>34</v>
      </c>
      <c r="M24" s="50"/>
      <c r="N24" s="48"/>
    </row>
    <row r="25" spans="2:14" s="31" customFormat="1" ht="185.25">
      <c r="B25" s="37" t="s">
        <v>47</v>
      </c>
      <c r="C25" s="45" t="s">
        <v>61</v>
      </c>
      <c r="D25" s="32" t="s">
        <v>58</v>
      </c>
      <c r="E25" s="32" t="s">
        <v>30</v>
      </c>
      <c r="F25" s="32" t="s">
        <v>35</v>
      </c>
      <c r="G25" s="32" t="s">
        <v>32</v>
      </c>
      <c r="H25" s="39">
        <v>1511971452</v>
      </c>
      <c r="I25" s="39">
        <v>1511971452</v>
      </c>
      <c r="J25" s="32" t="s">
        <v>33</v>
      </c>
      <c r="K25" s="32" t="s">
        <v>30</v>
      </c>
      <c r="L25" s="33" t="s">
        <v>34</v>
      </c>
      <c r="M25" s="50"/>
      <c r="N25" s="48"/>
    </row>
    <row r="26" spans="2:14" s="31" customFormat="1" ht="142.5">
      <c r="B26" s="37" t="s">
        <v>46</v>
      </c>
      <c r="C26" s="45" t="s">
        <v>48</v>
      </c>
      <c r="D26" s="32" t="s">
        <v>29</v>
      </c>
      <c r="E26" s="32" t="s">
        <v>30</v>
      </c>
      <c r="F26" s="32" t="s">
        <v>31</v>
      </c>
      <c r="G26" s="32" t="s">
        <v>32</v>
      </c>
      <c r="H26" s="39">
        <v>25600000</v>
      </c>
      <c r="I26" s="39">
        <v>25600000</v>
      </c>
      <c r="J26" s="32" t="s">
        <v>33</v>
      </c>
      <c r="K26" s="32" t="s">
        <v>30</v>
      </c>
      <c r="L26" s="33" t="s">
        <v>34</v>
      </c>
      <c r="M26" s="50"/>
      <c r="N26" s="48"/>
    </row>
    <row r="27" spans="2:14" s="31" customFormat="1" ht="42.75">
      <c r="B27" s="37" t="s">
        <v>42</v>
      </c>
      <c r="C27" s="45" t="s">
        <v>49</v>
      </c>
      <c r="D27" s="32" t="s">
        <v>29</v>
      </c>
      <c r="E27" s="32" t="s">
        <v>30</v>
      </c>
      <c r="F27" s="32" t="s">
        <v>31</v>
      </c>
      <c r="G27" s="32" t="s">
        <v>32</v>
      </c>
      <c r="H27" s="39">
        <v>15963467</v>
      </c>
      <c r="I27" s="39">
        <v>15963467</v>
      </c>
      <c r="J27" s="32" t="s">
        <v>33</v>
      </c>
      <c r="K27" s="32" t="s">
        <v>30</v>
      </c>
      <c r="L27" s="33" t="s">
        <v>34</v>
      </c>
      <c r="M27" s="50"/>
      <c r="N27" s="48"/>
    </row>
    <row r="28" spans="2:14" s="31" customFormat="1" ht="42.75">
      <c r="B28" s="37" t="s">
        <v>44</v>
      </c>
      <c r="C28" s="45" t="s">
        <v>50</v>
      </c>
      <c r="D28" s="32" t="s">
        <v>57</v>
      </c>
      <c r="E28" s="32" t="s">
        <v>30</v>
      </c>
      <c r="F28" s="32" t="s">
        <v>31</v>
      </c>
      <c r="G28" s="32" t="s">
        <v>32</v>
      </c>
      <c r="H28" s="39">
        <v>2470637</v>
      </c>
      <c r="I28" s="39">
        <v>2470637</v>
      </c>
      <c r="J28" s="32" t="s">
        <v>33</v>
      </c>
      <c r="K28" s="32" t="s">
        <v>30</v>
      </c>
      <c r="L28" s="33" t="s">
        <v>34</v>
      </c>
      <c r="M28" s="50"/>
      <c r="N28" s="48"/>
    </row>
    <row r="29" spans="2:14" s="31" customFormat="1" ht="42.75">
      <c r="B29" s="37" t="s">
        <v>44</v>
      </c>
      <c r="C29" s="45" t="s">
        <v>244</v>
      </c>
      <c r="D29" s="32" t="s">
        <v>57</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51</v>
      </c>
      <c r="D30" s="32" t="s">
        <v>57</v>
      </c>
      <c r="E30" s="32" t="s">
        <v>30</v>
      </c>
      <c r="F30" s="32" t="s">
        <v>31</v>
      </c>
      <c r="G30" s="32" t="s">
        <v>32</v>
      </c>
      <c r="H30" s="39">
        <v>41228380</v>
      </c>
      <c r="I30" s="39">
        <v>41228380</v>
      </c>
      <c r="J30" s="32" t="s">
        <v>33</v>
      </c>
      <c r="K30" s="32" t="s">
        <v>30</v>
      </c>
      <c r="L30" s="33" t="s">
        <v>34</v>
      </c>
      <c r="M30" s="50"/>
      <c r="N30" s="48"/>
    </row>
    <row r="31" spans="2:14" s="31" customFormat="1" ht="409.5">
      <c r="B31" s="37" t="s">
        <v>69</v>
      </c>
      <c r="C31" s="45" t="s">
        <v>68</v>
      </c>
      <c r="D31" s="32" t="s">
        <v>243</v>
      </c>
      <c r="E31" s="32" t="s">
        <v>30</v>
      </c>
      <c r="F31" s="32" t="s">
        <v>60</v>
      </c>
      <c r="G31" s="32" t="s">
        <v>32</v>
      </c>
      <c r="H31" s="39">
        <v>160000000</v>
      </c>
      <c r="I31" s="39">
        <v>160000000</v>
      </c>
      <c r="J31" s="32" t="s">
        <v>33</v>
      </c>
      <c r="K31" s="32" t="s">
        <v>30</v>
      </c>
      <c r="L31" s="33" t="s">
        <v>34</v>
      </c>
      <c r="M31" s="50"/>
      <c r="N31" s="48"/>
    </row>
    <row r="32" spans="2:14" s="31" customFormat="1" ht="171">
      <c r="B32" s="37" t="s">
        <v>74</v>
      </c>
      <c r="C32" s="45" t="s">
        <v>75</v>
      </c>
      <c r="D32" s="32" t="s">
        <v>58</v>
      </c>
      <c r="E32" s="32" t="s">
        <v>30</v>
      </c>
      <c r="F32" s="32" t="s">
        <v>31</v>
      </c>
      <c r="G32" s="32" t="s">
        <v>32</v>
      </c>
      <c r="H32" s="39">
        <v>75000000</v>
      </c>
      <c r="I32" s="39">
        <v>75000000</v>
      </c>
      <c r="J32" s="32" t="s">
        <v>33</v>
      </c>
      <c r="K32" s="32" t="s">
        <v>30</v>
      </c>
      <c r="L32" s="33" t="s">
        <v>34</v>
      </c>
      <c r="M32" s="50"/>
      <c r="N32" s="48"/>
    </row>
    <row r="33" spans="1:13" ht="42.75">
      <c r="A33" s="31"/>
      <c r="B33" s="37">
        <v>44103103</v>
      </c>
      <c r="C33" s="45" t="s">
        <v>79</v>
      </c>
      <c r="D33" s="32" t="s">
        <v>243</v>
      </c>
      <c r="E33" s="32" t="s">
        <v>78</v>
      </c>
      <c r="F33" s="32" t="s">
        <v>76</v>
      </c>
      <c r="G33" s="32" t="s">
        <v>32</v>
      </c>
      <c r="H33" s="39">
        <v>1299641700</v>
      </c>
      <c r="I33" s="39">
        <v>1299641700</v>
      </c>
      <c r="J33" s="32" t="s">
        <v>33</v>
      </c>
      <c r="K33" s="32" t="s">
        <v>30</v>
      </c>
      <c r="L33" s="33" t="s">
        <v>34</v>
      </c>
      <c r="M33" s="50"/>
    </row>
    <row r="34" spans="2:14" s="31" customFormat="1" ht="256.5">
      <c r="B34" s="37" t="s">
        <v>54</v>
      </c>
      <c r="C34" s="45" t="s">
        <v>53</v>
      </c>
      <c r="D34" s="32" t="s">
        <v>73</v>
      </c>
      <c r="E34" s="32" t="s">
        <v>30</v>
      </c>
      <c r="F34" s="32" t="s">
        <v>31</v>
      </c>
      <c r="G34" s="32" t="s">
        <v>32</v>
      </c>
      <c r="H34" s="39">
        <v>31001261</v>
      </c>
      <c r="I34" s="39">
        <v>31001261</v>
      </c>
      <c r="J34" s="32" t="s">
        <v>33</v>
      </c>
      <c r="K34" s="32" t="s">
        <v>30</v>
      </c>
      <c r="L34" s="33" t="s">
        <v>34</v>
      </c>
      <c r="M34" s="50"/>
      <c r="N34" s="48"/>
    </row>
    <row r="35" spans="2:14" s="31" customFormat="1" ht="409.5">
      <c r="B35" s="37" t="s">
        <v>56</v>
      </c>
      <c r="C35" s="45" t="s">
        <v>55</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65</v>
      </c>
      <c r="C36" s="45" t="s">
        <v>64</v>
      </c>
      <c r="D36" s="32" t="s">
        <v>81</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80</v>
      </c>
      <c r="D37" s="32" t="s">
        <v>81</v>
      </c>
      <c r="E37" s="32" t="s">
        <v>30</v>
      </c>
      <c r="F37" s="32" t="s">
        <v>31</v>
      </c>
      <c r="G37" s="32" t="s">
        <v>32</v>
      </c>
      <c r="H37" s="39">
        <v>70500000</v>
      </c>
      <c r="I37" s="39">
        <v>70500000</v>
      </c>
      <c r="J37" s="32" t="s">
        <v>33</v>
      </c>
      <c r="K37" s="32" t="s">
        <v>30</v>
      </c>
      <c r="L37" s="33" t="s">
        <v>82</v>
      </c>
      <c r="M37" s="50"/>
      <c r="N37" s="48"/>
    </row>
    <row r="38" spans="2:14" s="52" customFormat="1" ht="42.75">
      <c r="B38" s="37">
        <v>82101500</v>
      </c>
      <c r="C38" s="45" t="s">
        <v>83</v>
      </c>
      <c r="D38" s="32" t="s">
        <v>36</v>
      </c>
      <c r="E38" s="32" t="s">
        <v>84</v>
      </c>
      <c r="F38" s="32" t="s">
        <v>85</v>
      </c>
      <c r="G38" s="32" t="s">
        <v>32</v>
      </c>
      <c r="H38" s="39">
        <f>I38*6</f>
        <v>4091472</v>
      </c>
      <c r="I38" s="39">
        <v>681912</v>
      </c>
      <c r="J38" s="32" t="s">
        <v>86</v>
      </c>
      <c r="K38" s="32" t="s">
        <v>87</v>
      </c>
      <c r="L38" s="33" t="s">
        <v>88</v>
      </c>
      <c r="M38" s="50"/>
      <c r="N38" s="53"/>
    </row>
    <row r="39" spans="2:15" s="52" customFormat="1" ht="71.25">
      <c r="B39" s="37">
        <v>80131502</v>
      </c>
      <c r="C39" s="45" t="s">
        <v>89</v>
      </c>
      <c r="D39" s="32" t="s">
        <v>36</v>
      </c>
      <c r="E39" s="32" t="s">
        <v>84</v>
      </c>
      <c r="F39" s="32" t="s">
        <v>85</v>
      </c>
      <c r="G39" s="32" t="s">
        <v>32</v>
      </c>
      <c r="H39" s="39">
        <f>I39*6</f>
        <v>1218607117.2</v>
      </c>
      <c r="I39" s="39">
        <v>203101186.20000002</v>
      </c>
      <c r="J39" s="32" t="s">
        <v>86</v>
      </c>
      <c r="K39" s="32" t="s">
        <v>87</v>
      </c>
      <c r="L39" s="33" t="s">
        <v>90</v>
      </c>
      <c r="M39" s="50"/>
      <c r="N39" s="53"/>
      <c r="O39" s="54"/>
    </row>
    <row r="40" spans="2:14" s="52" customFormat="1" ht="42.75">
      <c r="B40" s="37">
        <v>72101516</v>
      </c>
      <c r="C40" s="45" t="s">
        <v>91</v>
      </c>
      <c r="D40" s="32" t="s">
        <v>57</v>
      </c>
      <c r="E40" s="32" t="s">
        <v>92</v>
      </c>
      <c r="F40" s="32" t="s">
        <v>93</v>
      </c>
      <c r="G40" s="32" t="s">
        <v>32</v>
      </c>
      <c r="H40" s="39">
        <v>6600000</v>
      </c>
      <c r="I40" s="39">
        <v>6600000</v>
      </c>
      <c r="J40" s="32" t="s">
        <v>33</v>
      </c>
      <c r="K40" s="32" t="s">
        <v>30</v>
      </c>
      <c r="L40" s="33" t="s">
        <v>88</v>
      </c>
      <c r="M40" s="50"/>
      <c r="N40" s="53"/>
    </row>
    <row r="41" spans="2:14" s="52" customFormat="1" ht="71.25">
      <c r="B41" s="37">
        <v>72151207</v>
      </c>
      <c r="C41" s="45" t="s">
        <v>94</v>
      </c>
      <c r="D41" s="32" t="s">
        <v>81</v>
      </c>
      <c r="E41" s="32" t="s">
        <v>84</v>
      </c>
      <c r="F41" s="32" t="s">
        <v>93</v>
      </c>
      <c r="G41" s="32" t="s">
        <v>32</v>
      </c>
      <c r="H41" s="39">
        <v>126462860</v>
      </c>
      <c r="I41" s="39">
        <v>10538571</v>
      </c>
      <c r="J41" s="32" t="s">
        <v>86</v>
      </c>
      <c r="K41" s="32" t="s">
        <v>87</v>
      </c>
      <c r="L41" s="33" t="s">
        <v>90</v>
      </c>
      <c r="M41" s="50"/>
      <c r="N41" s="53"/>
    </row>
    <row r="42" spans="2:14" s="52" customFormat="1" ht="71.25">
      <c r="B42" s="37">
        <v>80131502</v>
      </c>
      <c r="C42" s="45" t="s">
        <v>95</v>
      </c>
      <c r="D42" s="32" t="s">
        <v>96</v>
      </c>
      <c r="E42" s="32" t="s">
        <v>84</v>
      </c>
      <c r="F42" s="32" t="s">
        <v>85</v>
      </c>
      <c r="G42" s="32" t="s">
        <v>32</v>
      </c>
      <c r="H42" s="39">
        <f>I42*6</f>
        <v>2410726164</v>
      </c>
      <c r="I42" s="39">
        <v>401787694</v>
      </c>
      <c r="J42" s="32" t="s">
        <v>86</v>
      </c>
      <c r="K42" s="32" t="s">
        <v>87</v>
      </c>
      <c r="L42" s="33" t="s">
        <v>90</v>
      </c>
      <c r="M42" s="50"/>
      <c r="N42" s="53"/>
    </row>
    <row r="43" spans="2:14" s="52" customFormat="1" ht="71.25">
      <c r="B43" s="37">
        <v>80131502</v>
      </c>
      <c r="C43" s="45" t="s">
        <v>97</v>
      </c>
      <c r="D43" s="32" t="s">
        <v>36</v>
      </c>
      <c r="E43" s="32" t="s">
        <v>84</v>
      </c>
      <c r="F43" s="32" t="s">
        <v>85</v>
      </c>
      <c r="G43" s="32" t="s">
        <v>32</v>
      </c>
      <c r="H43" s="39">
        <f>I43*6</f>
        <v>357952320.00000006</v>
      </c>
      <c r="I43" s="39">
        <v>59658720.00000001</v>
      </c>
      <c r="J43" s="32" t="s">
        <v>86</v>
      </c>
      <c r="K43" s="32" t="s">
        <v>87</v>
      </c>
      <c r="L43" s="33" t="s">
        <v>90</v>
      </c>
      <c r="M43" s="50"/>
      <c r="N43" s="53"/>
    </row>
    <row r="44" spans="2:14" s="52" customFormat="1" ht="71.25">
      <c r="B44" s="37">
        <v>80131502</v>
      </c>
      <c r="C44" s="45" t="s">
        <v>98</v>
      </c>
      <c r="D44" s="32" t="s">
        <v>36</v>
      </c>
      <c r="E44" s="32" t="s">
        <v>84</v>
      </c>
      <c r="F44" s="32" t="s">
        <v>85</v>
      </c>
      <c r="G44" s="32" t="s">
        <v>32</v>
      </c>
      <c r="H44" s="39">
        <f>I44*6</f>
        <v>302139222.00000006</v>
      </c>
      <c r="I44" s="39">
        <v>50356537.00000001</v>
      </c>
      <c r="J44" s="32" t="s">
        <v>86</v>
      </c>
      <c r="K44" s="32" t="s">
        <v>87</v>
      </c>
      <c r="L44" s="33" t="s">
        <v>90</v>
      </c>
      <c r="M44" s="50"/>
      <c r="N44" s="53"/>
    </row>
    <row r="45" spans="2:14" s="52" customFormat="1" ht="42.75">
      <c r="B45" s="37">
        <v>55101500</v>
      </c>
      <c r="C45" s="45" t="s">
        <v>99</v>
      </c>
      <c r="D45" s="32" t="s">
        <v>66</v>
      </c>
      <c r="E45" s="32" t="s">
        <v>84</v>
      </c>
      <c r="F45" s="32" t="s">
        <v>85</v>
      </c>
      <c r="G45" s="32" t="s">
        <v>32</v>
      </c>
      <c r="H45" s="39">
        <v>362642346</v>
      </c>
      <c r="I45" s="39">
        <v>362642346</v>
      </c>
      <c r="J45" s="32" t="s">
        <v>33</v>
      </c>
      <c r="K45" s="32" t="s">
        <v>30</v>
      </c>
      <c r="L45" s="33" t="s">
        <v>88</v>
      </c>
      <c r="M45" s="50"/>
      <c r="N45" s="53"/>
    </row>
    <row r="46" spans="2:14" s="52" customFormat="1" ht="42.75">
      <c r="B46" s="37">
        <v>43191500</v>
      </c>
      <c r="C46" s="45" t="s">
        <v>100</v>
      </c>
      <c r="D46" s="32" t="s">
        <v>81</v>
      </c>
      <c r="E46" s="32" t="s">
        <v>84</v>
      </c>
      <c r="F46" s="32" t="s">
        <v>85</v>
      </c>
      <c r="G46" s="32" t="s">
        <v>32</v>
      </c>
      <c r="H46" s="39">
        <f>I46*6</f>
        <v>62978531.314285725</v>
      </c>
      <c r="I46" s="39">
        <v>10496421.885714287</v>
      </c>
      <c r="J46" s="32" t="s">
        <v>86</v>
      </c>
      <c r="K46" s="32" t="s">
        <v>87</v>
      </c>
      <c r="L46" s="33" t="s">
        <v>88</v>
      </c>
      <c r="M46" s="50"/>
      <c r="N46" s="53"/>
    </row>
    <row r="47" spans="2:14" s="52" customFormat="1" ht="42.75">
      <c r="B47" s="37" t="s">
        <v>101</v>
      </c>
      <c r="C47" s="45" t="s">
        <v>102</v>
      </c>
      <c r="D47" s="32" t="s">
        <v>36</v>
      </c>
      <c r="E47" s="32" t="s">
        <v>84</v>
      </c>
      <c r="F47" s="32" t="s">
        <v>103</v>
      </c>
      <c r="G47" s="32" t="s">
        <v>32</v>
      </c>
      <c r="H47" s="39">
        <v>3492410776</v>
      </c>
      <c r="I47" s="39">
        <v>291034232</v>
      </c>
      <c r="J47" s="32" t="s">
        <v>86</v>
      </c>
      <c r="K47" s="32" t="s">
        <v>87</v>
      </c>
      <c r="L47" s="33" t="s">
        <v>88</v>
      </c>
      <c r="M47" s="50"/>
      <c r="N47" s="53"/>
    </row>
    <row r="48" spans="2:14" s="52" customFormat="1" ht="71.25">
      <c r="B48" s="37">
        <v>80131502</v>
      </c>
      <c r="C48" s="45" t="s">
        <v>104</v>
      </c>
      <c r="D48" s="32" t="s">
        <v>43</v>
      </c>
      <c r="E48" s="32" t="s">
        <v>105</v>
      </c>
      <c r="F48" s="32" t="s">
        <v>85</v>
      </c>
      <c r="G48" s="32" t="s">
        <v>32</v>
      </c>
      <c r="H48" s="39">
        <v>500000000</v>
      </c>
      <c r="I48" s="39">
        <v>500000000</v>
      </c>
      <c r="J48" s="32" t="s">
        <v>33</v>
      </c>
      <c r="K48" s="32" t="s">
        <v>30</v>
      </c>
      <c r="L48" s="33" t="s">
        <v>90</v>
      </c>
      <c r="M48" s="50"/>
      <c r="N48" s="53"/>
    </row>
    <row r="49" spans="2:13" s="31" customFormat="1" ht="42.75">
      <c r="B49" s="37">
        <v>72101506</v>
      </c>
      <c r="C49" s="45" t="s">
        <v>106</v>
      </c>
      <c r="D49" s="32" t="s">
        <v>81</v>
      </c>
      <c r="E49" s="32" t="s">
        <v>84</v>
      </c>
      <c r="F49" s="32" t="s">
        <v>85</v>
      </c>
      <c r="G49" s="32" t="s">
        <v>32</v>
      </c>
      <c r="H49" s="39">
        <f>I49*6</f>
        <v>79200000</v>
      </c>
      <c r="I49" s="39">
        <v>13200000</v>
      </c>
      <c r="J49" s="32" t="s">
        <v>86</v>
      </c>
      <c r="K49" s="32" t="s">
        <v>87</v>
      </c>
      <c r="L49" s="33" t="s">
        <v>88</v>
      </c>
      <c r="M49" s="50"/>
    </row>
    <row r="50" spans="2:14" s="31" customFormat="1" ht="57">
      <c r="B50" s="37">
        <v>80161800</v>
      </c>
      <c r="C50" s="45" t="s">
        <v>107</v>
      </c>
      <c r="D50" s="32" t="s">
        <v>36</v>
      </c>
      <c r="E50" s="32" t="s">
        <v>84</v>
      </c>
      <c r="F50" s="32" t="s">
        <v>108</v>
      </c>
      <c r="G50" s="32" t="s">
        <v>32</v>
      </c>
      <c r="H50" s="39">
        <f>I50*12</f>
        <v>1314785772</v>
      </c>
      <c r="I50" s="39">
        <v>109565481</v>
      </c>
      <c r="J50" s="32" t="s">
        <v>86</v>
      </c>
      <c r="K50" s="32" t="s">
        <v>87</v>
      </c>
      <c r="L50" s="33" t="s">
        <v>109</v>
      </c>
      <c r="M50" s="50"/>
      <c r="N50" s="48"/>
    </row>
    <row r="51" spans="2:14" s="52" customFormat="1" ht="57">
      <c r="B51" s="37">
        <v>92121500</v>
      </c>
      <c r="C51" s="45" t="s">
        <v>110</v>
      </c>
      <c r="D51" s="32" t="s">
        <v>36</v>
      </c>
      <c r="E51" s="32" t="s">
        <v>84</v>
      </c>
      <c r="F51" s="32" t="s">
        <v>103</v>
      </c>
      <c r="G51" s="32" t="s">
        <v>32</v>
      </c>
      <c r="H51" s="39">
        <f>I51*12</f>
        <v>2157382896</v>
      </c>
      <c r="I51" s="39">
        <v>179781908</v>
      </c>
      <c r="J51" s="32" t="s">
        <v>86</v>
      </c>
      <c r="K51" s="32" t="s">
        <v>87</v>
      </c>
      <c r="L51" s="33" t="s">
        <v>109</v>
      </c>
      <c r="M51" s="50"/>
      <c r="N51" s="53"/>
    </row>
    <row r="52" spans="2:14" s="52" customFormat="1" ht="71.25">
      <c r="B52" s="37">
        <v>72101506</v>
      </c>
      <c r="C52" s="45" t="s">
        <v>111</v>
      </c>
      <c r="D52" s="32" t="s">
        <v>81</v>
      </c>
      <c r="E52" s="32" t="s">
        <v>84</v>
      </c>
      <c r="F52" s="32" t="s">
        <v>85</v>
      </c>
      <c r="G52" s="32" t="s">
        <v>32</v>
      </c>
      <c r="H52" s="39">
        <f>I52*6</f>
        <v>460290600</v>
      </c>
      <c r="I52" s="39">
        <v>76715100</v>
      </c>
      <c r="J52" s="32" t="s">
        <v>86</v>
      </c>
      <c r="K52" s="32" t="s">
        <v>87</v>
      </c>
      <c r="L52" s="33" t="s">
        <v>90</v>
      </c>
      <c r="M52" s="50"/>
      <c r="N52" s="53"/>
    </row>
    <row r="53" spans="2:14" s="31" customFormat="1" ht="57">
      <c r="B53" s="37">
        <v>82101500</v>
      </c>
      <c r="C53" s="45" t="s">
        <v>112</v>
      </c>
      <c r="D53" s="32" t="s">
        <v>36</v>
      </c>
      <c r="E53" s="32" t="s">
        <v>84</v>
      </c>
      <c r="F53" s="32" t="s">
        <v>108</v>
      </c>
      <c r="G53" s="32" t="s">
        <v>32</v>
      </c>
      <c r="H53" s="39">
        <f>I53*12</f>
        <v>304303230.00000006</v>
      </c>
      <c r="I53" s="39">
        <v>25358602.500000004</v>
      </c>
      <c r="J53" s="32" t="s">
        <v>86</v>
      </c>
      <c r="K53" s="32" t="s">
        <v>87</v>
      </c>
      <c r="L53" s="33" t="s">
        <v>109</v>
      </c>
      <c r="M53" s="50"/>
      <c r="N53" s="48"/>
    </row>
    <row r="54" spans="2:14" s="52" customFormat="1" ht="71.25">
      <c r="B54" s="37">
        <v>73151600</v>
      </c>
      <c r="C54" s="45" t="s">
        <v>113</v>
      </c>
      <c r="D54" s="32" t="s">
        <v>81</v>
      </c>
      <c r="E54" s="32" t="s">
        <v>84</v>
      </c>
      <c r="F54" s="32" t="s">
        <v>108</v>
      </c>
      <c r="G54" s="32" t="s">
        <v>32</v>
      </c>
      <c r="H54" s="39">
        <f>I54*12</f>
        <v>100245600</v>
      </c>
      <c r="I54" s="39">
        <v>8353800</v>
      </c>
      <c r="J54" s="32" t="s">
        <v>86</v>
      </c>
      <c r="K54" s="32" t="s">
        <v>87</v>
      </c>
      <c r="L54" s="33" t="s">
        <v>90</v>
      </c>
      <c r="M54" s="50"/>
      <c r="N54" s="53"/>
    </row>
    <row r="55" spans="2:14" s="52" customFormat="1" ht="42.75">
      <c r="B55" s="37">
        <v>55101500</v>
      </c>
      <c r="C55" s="45" t="s">
        <v>114</v>
      </c>
      <c r="D55" s="32" t="s">
        <v>63</v>
      </c>
      <c r="E55" s="32" t="s">
        <v>84</v>
      </c>
      <c r="F55" s="32" t="s">
        <v>85</v>
      </c>
      <c r="G55" s="32" t="s">
        <v>32</v>
      </c>
      <c r="H55" s="39">
        <v>4000000</v>
      </c>
      <c r="I55" s="39">
        <v>4000000</v>
      </c>
      <c r="J55" s="32" t="s">
        <v>33</v>
      </c>
      <c r="K55" s="32" t="s">
        <v>30</v>
      </c>
      <c r="L55" s="33" t="s">
        <v>88</v>
      </c>
      <c r="M55" s="50"/>
      <c r="N55" s="53"/>
    </row>
    <row r="56" spans="2:14" s="52" customFormat="1" ht="42.75">
      <c r="B56" s="37">
        <v>72154022</v>
      </c>
      <c r="C56" s="45" t="s">
        <v>115</v>
      </c>
      <c r="D56" s="32" t="s">
        <v>81</v>
      </c>
      <c r="E56" s="32" t="s">
        <v>84</v>
      </c>
      <c r="F56" s="32" t="s">
        <v>108</v>
      </c>
      <c r="G56" s="32" t="s">
        <v>32</v>
      </c>
      <c r="H56" s="39">
        <v>132942858</v>
      </c>
      <c r="I56" s="39">
        <v>11078572</v>
      </c>
      <c r="J56" s="32" t="s">
        <v>86</v>
      </c>
      <c r="K56" s="32" t="s">
        <v>87</v>
      </c>
      <c r="L56" s="33" t="s">
        <v>88</v>
      </c>
      <c r="M56" s="50"/>
      <c r="N56" s="53"/>
    </row>
    <row r="57" spans="2:14" s="52" customFormat="1" ht="71.25">
      <c r="B57" s="37">
        <v>72151700</v>
      </c>
      <c r="C57" s="45" t="s">
        <v>116</v>
      </c>
      <c r="D57" s="32" t="s">
        <v>36</v>
      </c>
      <c r="E57" s="32" t="s">
        <v>84</v>
      </c>
      <c r="F57" s="32" t="s">
        <v>108</v>
      </c>
      <c r="G57" s="32" t="s">
        <v>32</v>
      </c>
      <c r="H57" s="39">
        <v>360000000</v>
      </c>
      <c r="I57" s="39">
        <v>30000000</v>
      </c>
      <c r="J57" s="32" t="s">
        <v>250</v>
      </c>
      <c r="K57" s="32" t="s">
        <v>87</v>
      </c>
      <c r="L57" s="33" t="s">
        <v>90</v>
      </c>
      <c r="M57" s="50"/>
      <c r="N57" s="53"/>
    </row>
    <row r="58" spans="2:14" s="52" customFormat="1" ht="42.75">
      <c r="B58" s="37">
        <v>92121500</v>
      </c>
      <c r="C58" s="45" t="s">
        <v>117</v>
      </c>
      <c r="D58" s="32" t="s">
        <v>81</v>
      </c>
      <c r="E58" s="32" t="s">
        <v>84</v>
      </c>
      <c r="F58" s="32" t="s">
        <v>85</v>
      </c>
      <c r="G58" s="32" t="s">
        <v>32</v>
      </c>
      <c r="H58" s="39">
        <f>I58*6</f>
        <v>123564636.17142859</v>
      </c>
      <c r="I58" s="39">
        <v>20594106.02857143</v>
      </c>
      <c r="J58" s="32" t="s">
        <v>86</v>
      </c>
      <c r="K58" s="32" t="s">
        <v>87</v>
      </c>
      <c r="L58" s="33" t="s">
        <v>88</v>
      </c>
      <c r="M58" s="50"/>
      <c r="N58" s="53"/>
    </row>
    <row r="59" spans="2:14" s="52" customFormat="1" ht="42.75">
      <c r="B59" s="37">
        <v>72151700</v>
      </c>
      <c r="C59" s="45" t="s">
        <v>118</v>
      </c>
      <c r="D59" s="32" t="s">
        <v>57</v>
      </c>
      <c r="E59" s="32" t="s">
        <v>119</v>
      </c>
      <c r="F59" s="32" t="s">
        <v>93</v>
      </c>
      <c r="G59" s="32" t="s">
        <v>32</v>
      </c>
      <c r="H59" s="39">
        <v>30000000</v>
      </c>
      <c r="I59" s="39">
        <v>30000000</v>
      </c>
      <c r="J59" s="32" t="s">
        <v>33</v>
      </c>
      <c r="K59" s="32" t="s">
        <v>30</v>
      </c>
      <c r="L59" s="33" t="s">
        <v>88</v>
      </c>
      <c r="M59" s="50"/>
      <c r="N59" s="53"/>
    </row>
    <row r="60" spans="2:14" s="52" customFormat="1" ht="42.75">
      <c r="B60" s="37">
        <v>78102200</v>
      </c>
      <c r="C60" s="45" t="s">
        <v>120</v>
      </c>
      <c r="D60" s="32" t="s">
        <v>36</v>
      </c>
      <c r="E60" s="32" t="s">
        <v>84</v>
      </c>
      <c r="F60" s="32" t="s">
        <v>85</v>
      </c>
      <c r="G60" s="32" t="s">
        <v>32</v>
      </c>
      <c r="H60" s="39">
        <f>I60*6</f>
        <v>2543994492</v>
      </c>
      <c r="I60" s="39">
        <v>423999082</v>
      </c>
      <c r="J60" s="32" t="s">
        <v>86</v>
      </c>
      <c r="K60" s="32" t="s">
        <v>87</v>
      </c>
      <c r="L60" s="33" t="s">
        <v>121</v>
      </c>
      <c r="M60" s="50"/>
      <c r="N60" s="53"/>
    </row>
    <row r="61" spans="2:14" s="31" customFormat="1" ht="42.75">
      <c r="B61" s="37">
        <v>78101800</v>
      </c>
      <c r="C61" s="45" t="s">
        <v>122</v>
      </c>
      <c r="D61" s="32" t="s">
        <v>43</v>
      </c>
      <c r="E61" s="32" t="s">
        <v>123</v>
      </c>
      <c r="F61" s="32" t="s">
        <v>31</v>
      </c>
      <c r="G61" s="32" t="s">
        <v>32</v>
      </c>
      <c r="H61" s="39">
        <v>15000000</v>
      </c>
      <c r="I61" s="39">
        <v>15000000</v>
      </c>
      <c r="J61" s="32" t="s">
        <v>33</v>
      </c>
      <c r="K61" s="32" t="s">
        <v>30</v>
      </c>
      <c r="L61" s="33" t="s">
        <v>124</v>
      </c>
      <c r="M61" s="50"/>
      <c r="N61" s="48"/>
    </row>
    <row r="62" spans="2:14" s="31" customFormat="1" ht="57">
      <c r="B62" s="37" t="s">
        <v>125</v>
      </c>
      <c r="C62" s="45" t="s">
        <v>126</v>
      </c>
      <c r="D62" s="32" t="s">
        <v>36</v>
      </c>
      <c r="E62" s="32" t="s">
        <v>84</v>
      </c>
      <c r="F62" s="32" t="s">
        <v>35</v>
      </c>
      <c r="G62" s="32" t="s">
        <v>32</v>
      </c>
      <c r="H62" s="39">
        <f>I62*10</f>
        <v>426055290</v>
      </c>
      <c r="I62" s="39">
        <v>42605529</v>
      </c>
      <c r="J62" s="32" t="s">
        <v>86</v>
      </c>
      <c r="K62" s="32" t="s">
        <v>87</v>
      </c>
      <c r="L62" s="33" t="s">
        <v>109</v>
      </c>
      <c r="M62" s="50"/>
      <c r="N62" s="48"/>
    </row>
    <row r="63" spans="2:14" s="52" customFormat="1" ht="57">
      <c r="B63" s="37">
        <v>84122000</v>
      </c>
      <c r="C63" s="45" t="s">
        <v>127</v>
      </c>
      <c r="D63" s="32" t="s">
        <v>81</v>
      </c>
      <c r="E63" s="32" t="s">
        <v>84</v>
      </c>
      <c r="F63" s="32" t="s">
        <v>31</v>
      </c>
      <c r="G63" s="32" t="s">
        <v>32</v>
      </c>
      <c r="H63" s="39">
        <f>I63*6</f>
        <v>11956032</v>
      </c>
      <c r="I63" s="39">
        <v>1992672</v>
      </c>
      <c r="J63" s="32" t="s">
        <v>86</v>
      </c>
      <c r="K63" s="32" t="s">
        <v>87</v>
      </c>
      <c r="L63" s="33" t="s">
        <v>109</v>
      </c>
      <c r="M63" s="50"/>
      <c r="N63" s="53"/>
    </row>
    <row r="64" spans="2:14" s="31" customFormat="1" ht="54">
      <c r="B64" s="37">
        <v>72154066</v>
      </c>
      <c r="C64" s="45" t="s">
        <v>128</v>
      </c>
      <c r="D64" s="32" t="s">
        <v>57</v>
      </c>
      <c r="E64" s="32" t="s">
        <v>119</v>
      </c>
      <c r="F64" s="32" t="s">
        <v>31</v>
      </c>
      <c r="G64" s="32" t="s">
        <v>32</v>
      </c>
      <c r="H64" s="39">
        <v>10000000</v>
      </c>
      <c r="I64" s="39">
        <v>10000000</v>
      </c>
      <c r="J64" s="32" t="s">
        <v>33</v>
      </c>
      <c r="K64" s="32" t="s">
        <v>30</v>
      </c>
      <c r="L64" s="33" t="s">
        <v>88</v>
      </c>
      <c r="M64" s="50"/>
      <c r="N64" s="48"/>
    </row>
    <row r="65" spans="2:14" s="31" customFormat="1" ht="71.25">
      <c r="B65" s="37" t="s">
        <v>129</v>
      </c>
      <c r="C65" s="45" t="s">
        <v>130</v>
      </c>
      <c r="D65" s="32" t="s">
        <v>58</v>
      </c>
      <c r="E65" s="32" t="s">
        <v>131</v>
      </c>
      <c r="F65" s="32" t="s">
        <v>31</v>
      </c>
      <c r="G65" s="32" t="s">
        <v>32</v>
      </c>
      <c r="H65" s="39">
        <v>75250000</v>
      </c>
      <c r="I65" s="39">
        <v>75250000</v>
      </c>
      <c r="J65" s="32" t="s">
        <v>33</v>
      </c>
      <c r="K65" s="32" t="s">
        <v>30</v>
      </c>
      <c r="L65" s="33" t="s">
        <v>90</v>
      </c>
      <c r="M65" s="50"/>
      <c r="N65" s="48"/>
    </row>
    <row r="66" spans="2:14" s="31" customFormat="1" ht="108">
      <c r="B66" s="37" t="s">
        <v>132</v>
      </c>
      <c r="C66" s="45" t="s">
        <v>133</v>
      </c>
      <c r="D66" s="32" t="s">
        <v>36</v>
      </c>
      <c r="E66" s="32" t="s">
        <v>78</v>
      </c>
      <c r="F66" s="32" t="s">
        <v>103</v>
      </c>
      <c r="G66" s="32" t="s">
        <v>32</v>
      </c>
      <c r="H66" s="39">
        <v>28272228877.509995</v>
      </c>
      <c r="I66" s="39">
        <v>332810229</v>
      </c>
      <c r="J66" s="32" t="s">
        <v>86</v>
      </c>
      <c r="K66" s="32" t="s">
        <v>87</v>
      </c>
      <c r="L66" s="33" t="s">
        <v>134</v>
      </c>
      <c r="M66" s="50"/>
      <c r="N66" s="48"/>
    </row>
    <row r="67" spans="2:14" s="31" customFormat="1" ht="126">
      <c r="B67" s="37" t="s">
        <v>299</v>
      </c>
      <c r="C67" s="45" t="s">
        <v>300</v>
      </c>
      <c r="D67" s="32" t="s">
        <v>301</v>
      </c>
      <c r="E67" s="32" t="s">
        <v>78</v>
      </c>
      <c r="F67" s="32" t="s">
        <v>242</v>
      </c>
      <c r="G67" s="32" t="s">
        <v>30</v>
      </c>
      <c r="H67" s="39">
        <v>0</v>
      </c>
      <c r="I67" s="39">
        <v>0</v>
      </c>
      <c r="J67" s="32" t="s">
        <v>33</v>
      </c>
      <c r="K67" s="32" t="s">
        <v>30</v>
      </c>
      <c r="L67" s="33" t="s">
        <v>302</v>
      </c>
      <c r="M67" s="50"/>
      <c r="N67" s="48"/>
    </row>
    <row r="68" spans="2:14" s="31" customFormat="1" ht="72">
      <c r="B68" s="37">
        <v>78101604</v>
      </c>
      <c r="C68" s="45" t="s">
        <v>337</v>
      </c>
      <c r="D68" s="32" t="s">
        <v>57</v>
      </c>
      <c r="E68" s="32" t="s">
        <v>123</v>
      </c>
      <c r="F68" s="32" t="s">
        <v>31</v>
      </c>
      <c r="G68" s="32" t="s">
        <v>32</v>
      </c>
      <c r="H68" s="39">
        <v>18000000</v>
      </c>
      <c r="I68" s="39">
        <v>18000000</v>
      </c>
      <c r="J68" s="32" t="s">
        <v>33</v>
      </c>
      <c r="K68" s="32" t="s">
        <v>30</v>
      </c>
      <c r="L68" s="33" t="s">
        <v>338</v>
      </c>
      <c r="M68" s="50"/>
      <c r="N68" s="48"/>
    </row>
    <row r="69" spans="2:14" s="31" customFormat="1" ht="42.75">
      <c r="B69" s="37">
        <v>78181500</v>
      </c>
      <c r="C69" s="45" t="s">
        <v>136</v>
      </c>
      <c r="D69" s="32" t="s">
        <v>63</v>
      </c>
      <c r="E69" s="32" t="s">
        <v>84</v>
      </c>
      <c r="F69" s="32" t="s">
        <v>108</v>
      </c>
      <c r="G69" s="32" t="s">
        <v>32</v>
      </c>
      <c r="H69" s="39">
        <f>I69*12</f>
        <v>124213504.80000003</v>
      </c>
      <c r="I69" s="39">
        <v>10351125.400000002</v>
      </c>
      <c r="J69" s="32" t="s">
        <v>86</v>
      </c>
      <c r="K69" s="32" t="s">
        <v>87</v>
      </c>
      <c r="L69" s="33" t="s">
        <v>135</v>
      </c>
      <c r="M69" s="50"/>
      <c r="N69" s="48"/>
    </row>
    <row r="70" spans="2:14" s="31" customFormat="1" ht="42.75">
      <c r="B70" s="37">
        <v>78181500</v>
      </c>
      <c r="C70" s="45" t="s">
        <v>137</v>
      </c>
      <c r="D70" s="32" t="s">
        <v>63</v>
      </c>
      <c r="E70" s="32" t="s">
        <v>84</v>
      </c>
      <c r="F70" s="32" t="s">
        <v>31</v>
      </c>
      <c r="G70" s="32" t="s">
        <v>32</v>
      </c>
      <c r="H70" s="39">
        <f>I70*6</f>
        <v>24356956.8</v>
      </c>
      <c r="I70" s="39">
        <v>4059492.8000000003</v>
      </c>
      <c r="J70" s="32" t="s">
        <v>86</v>
      </c>
      <c r="K70" s="32" t="s">
        <v>87</v>
      </c>
      <c r="L70" s="33" t="s">
        <v>135</v>
      </c>
      <c r="M70" s="50"/>
      <c r="N70" s="48"/>
    </row>
    <row r="71" spans="2:14" s="31" customFormat="1" ht="42.75">
      <c r="B71" s="37">
        <v>78181500</v>
      </c>
      <c r="C71" s="45" t="s">
        <v>138</v>
      </c>
      <c r="D71" s="32" t="s">
        <v>63</v>
      </c>
      <c r="E71" s="32" t="s">
        <v>84</v>
      </c>
      <c r="F71" s="32" t="s">
        <v>108</v>
      </c>
      <c r="G71" s="32" t="s">
        <v>32</v>
      </c>
      <c r="H71" s="39">
        <f>I71*12</f>
        <v>239421541.54285714</v>
      </c>
      <c r="I71" s="39">
        <v>19951795.12857143</v>
      </c>
      <c r="J71" s="32" t="s">
        <v>86</v>
      </c>
      <c r="K71" s="32" t="s">
        <v>87</v>
      </c>
      <c r="L71" s="33" t="s">
        <v>135</v>
      </c>
      <c r="M71" s="50"/>
      <c r="N71" s="48"/>
    </row>
    <row r="72" spans="2:14" s="31" customFormat="1" ht="42.75">
      <c r="B72" s="37">
        <v>78181500</v>
      </c>
      <c r="C72" s="45" t="s">
        <v>139</v>
      </c>
      <c r="D72" s="32" t="s">
        <v>63</v>
      </c>
      <c r="E72" s="32" t="s">
        <v>84</v>
      </c>
      <c r="F72" s="32" t="s">
        <v>108</v>
      </c>
      <c r="G72" s="32" t="s">
        <v>32</v>
      </c>
      <c r="H72" s="39">
        <f>I72*12</f>
        <v>219679112.39999998</v>
      </c>
      <c r="I72" s="39">
        <v>18306592.7</v>
      </c>
      <c r="J72" s="32" t="s">
        <v>86</v>
      </c>
      <c r="K72" s="32" t="s">
        <v>87</v>
      </c>
      <c r="L72" s="33" t="s">
        <v>135</v>
      </c>
      <c r="M72" s="50"/>
      <c r="N72" s="48"/>
    </row>
    <row r="73" spans="2:14" s="31" customFormat="1" ht="42.75">
      <c r="B73" s="37">
        <v>78181500</v>
      </c>
      <c r="C73" s="45" t="s">
        <v>140</v>
      </c>
      <c r="D73" s="32" t="s">
        <v>63</v>
      </c>
      <c r="E73" s="32" t="s">
        <v>84</v>
      </c>
      <c r="F73" s="32" t="s">
        <v>103</v>
      </c>
      <c r="G73" s="32" t="s">
        <v>32</v>
      </c>
      <c r="H73" s="39">
        <f>I73*12</f>
        <v>855557934.0000002</v>
      </c>
      <c r="I73" s="39">
        <v>71296494.50000001</v>
      </c>
      <c r="J73" s="32" t="s">
        <v>86</v>
      </c>
      <c r="K73" s="32" t="s">
        <v>87</v>
      </c>
      <c r="L73" s="33" t="s">
        <v>135</v>
      </c>
      <c r="M73" s="50"/>
      <c r="N73" s="48"/>
    </row>
    <row r="74" spans="2:14" s="31" customFormat="1" ht="42.75">
      <c r="B74" s="37">
        <v>78181500</v>
      </c>
      <c r="C74" s="45" t="s">
        <v>141</v>
      </c>
      <c r="D74" s="32" t="s">
        <v>63</v>
      </c>
      <c r="E74" s="32" t="s">
        <v>84</v>
      </c>
      <c r="F74" s="32" t="s">
        <v>108</v>
      </c>
      <c r="G74" s="32" t="s">
        <v>32</v>
      </c>
      <c r="H74" s="39">
        <f>I74*12</f>
        <v>223423200</v>
      </c>
      <c r="I74" s="39">
        <v>18618600</v>
      </c>
      <c r="J74" s="32" t="s">
        <v>86</v>
      </c>
      <c r="K74" s="32" t="s">
        <v>87</v>
      </c>
      <c r="L74" s="33" t="s">
        <v>135</v>
      </c>
      <c r="M74" s="50"/>
      <c r="N74" s="48"/>
    </row>
    <row r="75" spans="2:14" s="31" customFormat="1" ht="42.75">
      <c r="B75" s="37">
        <v>15101500</v>
      </c>
      <c r="C75" s="45" t="s">
        <v>142</v>
      </c>
      <c r="D75" s="32" t="s">
        <v>63</v>
      </c>
      <c r="E75" s="32" t="s">
        <v>84</v>
      </c>
      <c r="F75" s="32" t="s">
        <v>76</v>
      </c>
      <c r="G75" s="32" t="s">
        <v>32</v>
      </c>
      <c r="H75" s="39">
        <f>I75*6</f>
        <v>1966468231.2000003</v>
      </c>
      <c r="I75" s="39">
        <v>327744705.20000005</v>
      </c>
      <c r="J75" s="32" t="s">
        <v>86</v>
      </c>
      <c r="K75" s="32" t="s">
        <v>87</v>
      </c>
      <c r="L75" s="33" t="s">
        <v>135</v>
      </c>
      <c r="M75" s="50"/>
      <c r="N75" s="48"/>
    </row>
    <row r="76" spans="2:13" s="31" customFormat="1" ht="42.75">
      <c r="B76" s="37">
        <v>46171622</v>
      </c>
      <c r="C76" s="45" t="s">
        <v>143</v>
      </c>
      <c r="D76" s="32" t="s">
        <v>243</v>
      </c>
      <c r="E76" s="32" t="s">
        <v>144</v>
      </c>
      <c r="F76" s="32" t="s">
        <v>145</v>
      </c>
      <c r="G76" s="32" t="s">
        <v>32</v>
      </c>
      <c r="H76" s="39">
        <v>860000000</v>
      </c>
      <c r="I76" s="39">
        <v>860000000</v>
      </c>
      <c r="J76" s="32" t="s">
        <v>33</v>
      </c>
      <c r="K76" s="32" t="s">
        <v>30</v>
      </c>
      <c r="L76" s="33" t="s">
        <v>146</v>
      </c>
      <c r="M76" s="50"/>
    </row>
    <row r="77" spans="2:13" s="31" customFormat="1" ht="28.5">
      <c r="B77" s="37">
        <v>46171619</v>
      </c>
      <c r="C77" s="45" t="s">
        <v>147</v>
      </c>
      <c r="D77" s="32" t="s">
        <v>243</v>
      </c>
      <c r="E77" s="32" t="s">
        <v>144</v>
      </c>
      <c r="F77" s="32" t="s">
        <v>148</v>
      </c>
      <c r="G77" s="32" t="s">
        <v>32</v>
      </c>
      <c r="H77" s="39">
        <v>288000000</v>
      </c>
      <c r="I77" s="39">
        <v>288000000</v>
      </c>
      <c r="J77" s="32" t="s">
        <v>33</v>
      </c>
      <c r="K77" s="32" t="s">
        <v>30</v>
      </c>
      <c r="L77" s="33" t="s">
        <v>146</v>
      </c>
      <c r="M77" s="50"/>
    </row>
    <row r="78" spans="2:13" s="31" customFormat="1" ht="42.75">
      <c r="B78" s="37">
        <v>46171619</v>
      </c>
      <c r="C78" s="45" t="s">
        <v>149</v>
      </c>
      <c r="D78" s="32" t="s">
        <v>243</v>
      </c>
      <c r="E78" s="32" t="s">
        <v>144</v>
      </c>
      <c r="F78" s="32" t="s">
        <v>145</v>
      </c>
      <c r="G78" s="32" t="s">
        <v>32</v>
      </c>
      <c r="H78" s="39">
        <v>160000000</v>
      </c>
      <c r="I78" s="39">
        <v>160000000</v>
      </c>
      <c r="J78" s="32" t="s">
        <v>33</v>
      </c>
      <c r="K78" s="32" t="s">
        <v>30</v>
      </c>
      <c r="L78" s="33" t="s">
        <v>146</v>
      </c>
      <c r="M78" s="50"/>
    </row>
    <row r="79" spans="2:13" s="31" customFormat="1" ht="42.75">
      <c r="B79" s="37">
        <v>81101700</v>
      </c>
      <c r="C79" s="45" t="s">
        <v>150</v>
      </c>
      <c r="D79" s="32" t="s">
        <v>243</v>
      </c>
      <c r="E79" s="32" t="s">
        <v>144</v>
      </c>
      <c r="F79" s="32" t="s">
        <v>145</v>
      </c>
      <c r="G79" s="32" t="s">
        <v>32</v>
      </c>
      <c r="H79" s="39">
        <v>78000000</v>
      </c>
      <c r="I79" s="39">
        <v>78000000</v>
      </c>
      <c r="J79" s="32" t="s">
        <v>33</v>
      </c>
      <c r="K79" s="32" t="s">
        <v>30</v>
      </c>
      <c r="L79" s="33" t="s">
        <v>146</v>
      </c>
      <c r="M79" s="50"/>
    </row>
    <row r="80" spans="2:13" s="31" customFormat="1" ht="42.75">
      <c r="B80" s="37">
        <v>78111808</v>
      </c>
      <c r="C80" s="45" t="s">
        <v>151</v>
      </c>
      <c r="D80" s="32" t="s">
        <v>243</v>
      </c>
      <c r="E80" s="32" t="s">
        <v>78</v>
      </c>
      <c r="F80" s="32" t="s">
        <v>152</v>
      </c>
      <c r="G80" s="32" t="s">
        <v>32</v>
      </c>
      <c r="H80" s="39">
        <v>600000000</v>
      </c>
      <c r="I80" s="39">
        <v>600000000</v>
      </c>
      <c r="J80" s="32" t="s">
        <v>33</v>
      </c>
      <c r="K80" s="32" t="s">
        <v>30</v>
      </c>
      <c r="L80" s="33" t="s">
        <v>146</v>
      </c>
      <c r="M80" s="50"/>
    </row>
    <row r="81" spans="1:13" ht="90">
      <c r="A81" s="31"/>
      <c r="B81" s="37" t="s">
        <v>153</v>
      </c>
      <c r="C81" s="45" t="s">
        <v>154</v>
      </c>
      <c r="D81" s="32" t="s">
        <v>57</v>
      </c>
      <c r="E81" s="32" t="s">
        <v>144</v>
      </c>
      <c r="F81" s="32" t="s">
        <v>155</v>
      </c>
      <c r="G81" s="32" t="s">
        <v>32</v>
      </c>
      <c r="H81" s="39">
        <v>100000000</v>
      </c>
      <c r="I81" s="39">
        <v>100000000</v>
      </c>
      <c r="J81" s="32" t="s">
        <v>33</v>
      </c>
      <c r="K81" s="32" t="s">
        <v>30</v>
      </c>
      <c r="L81" s="33" t="s">
        <v>156</v>
      </c>
      <c r="M81" s="50"/>
    </row>
    <row r="82" spans="1:13" ht="299.25">
      <c r="A82" s="31"/>
      <c r="B82" s="37" t="s">
        <v>157</v>
      </c>
      <c r="C82" s="45" t="s">
        <v>158</v>
      </c>
      <c r="D82" s="32" t="s">
        <v>57</v>
      </c>
      <c r="E82" s="32" t="s">
        <v>159</v>
      </c>
      <c r="F82" s="32" t="s">
        <v>145</v>
      </c>
      <c r="G82" s="32" t="s">
        <v>32</v>
      </c>
      <c r="H82" s="39">
        <v>750000000</v>
      </c>
      <c r="I82" s="39">
        <v>750000000</v>
      </c>
      <c r="J82" s="32" t="s">
        <v>33</v>
      </c>
      <c r="K82" s="32" t="s">
        <v>30</v>
      </c>
      <c r="L82" s="33" t="s">
        <v>156</v>
      </c>
      <c r="M82" s="50"/>
    </row>
    <row r="83" spans="1:13" ht="327.75">
      <c r="A83" s="31"/>
      <c r="B83" s="37" t="s">
        <v>160</v>
      </c>
      <c r="C83" s="45" t="s">
        <v>161</v>
      </c>
      <c r="D83" s="32" t="s">
        <v>57</v>
      </c>
      <c r="E83" s="32" t="s">
        <v>159</v>
      </c>
      <c r="F83" s="32" t="s">
        <v>145</v>
      </c>
      <c r="G83" s="32" t="s">
        <v>32</v>
      </c>
      <c r="H83" s="39">
        <v>750000000</v>
      </c>
      <c r="I83" s="39">
        <v>750000000</v>
      </c>
      <c r="J83" s="32" t="s">
        <v>33</v>
      </c>
      <c r="K83" s="32" t="s">
        <v>30</v>
      </c>
      <c r="L83" s="33" t="s">
        <v>156</v>
      </c>
      <c r="M83" s="50"/>
    </row>
    <row r="84" spans="1:13" ht="42.75">
      <c r="A84" s="31"/>
      <c r="B84" s="37" t="s">
        <v>162</v>
      </c>
      <c r="C84" s="45" t="s">
        <v>163</v>
      </c>
      <c r="D84" s="32" t="s">
        <v>57</v>
      </c>
      <c r="E84" s="32" t="s">
        <v>144</v>
      </c>
      <c r="F84" s="32" t="s">
        <v>103</v>
      </c>
      <c r="G84" s="32" t="s">
        <v>32</v>
      </c>
      <c r="H84" s="39">
        <v>2800000000</v>
      </c>
      <c r="I84" s="39">
        <v>2800000000</v>
      </c>
      <c r="J84" s="32" t="s">
        <v>33</v>
      </c>
      <c r="K84" s="32" t="s">
        <v>30</v>
      </c>
      <c r="L84" s="33" t="s">
        <v>156</v>
      </c>
      <c r="M84" s="50"/>
    </row>
    <row r="85" spans="1:13" ht="42.75">
      <c r="A85" s="31"/>
      <c r="B85" s="37" t="s">
        <v>298</v>
      </c>
      <c r="C85" s="45" t="s">
        <v>164</v>
      </c>
      <c r="D85" s="32" t="s">
        <v>57</v>
      </c>
      <c r="E85" s="32" t="s">
        <v>144</v>
      </c>
      <c r="F85" s="32" t="s">
        <v>145</v>
      </c>
      <c r="G85" s="32" t="s">
        <v>32</v>
      </c>
      <c r="H85" s="39">
        <v>500000000</v>
      </c>
      <c r="I85" s="39">
        <v>500000000</v>
      </c>
      <c r="J85" s="32" t="s">
        <v>33</v>
      </c>
      <c r="K85" s="32" t="s">
        <v>30</v>
      </c>
      <c r="L85" s="33" t="s">
        <v>156</v>
      </c>
      <c r="M85" s="50"/>
    </row>
    <row r="86" spans="1:13" ht="57">
      <c r="A86" s="31"/>
      <c r="B86" s="37" t="s">
        <v>165</v>
      </c>
      <c r="C86" s="45" t="s">
        <v>166</v>
      </c>
      <c r="D86" s="32" t="s">
        <v>57</v>
      </c>
      <c r="E86" s="32" t="s">
        <v>144</v>
      </c>
      <c r="F86" s="32" t="s">
        <v>155</v>
      </c>
      <c r="G86" s="32" t="s">
        <v>32</v>
      </c>
      <c r="H86" s="39">
        <v>450000000</v>
      </c>
      <c r="I86" s="39">
        <v>450000000</v>
      </c>
      <c r="J86" s="32" t="s">
        <v>33</v>
      </c>
      <c r="K86" s="32" t="s">
        <v>30</v>
      </c>
      <c r="L86" s="33" t="s">
        <v>156</v>
      </c>
      <c r="M86" s="50"/>
    </row>
    <row r="87" spans="2:13" ht="71.25">
      <c r="B87" s="37" t="s">
        <v>294</v>
      </c>
      <c r="C87" s="45" t="s">
        <v>167</v>
      </c>
      <c r="D87" s="32" t="s">
        <v>168</v>
      </c>
      <c r="E87" s="32" t="s">
        <v>169</v>
      </c>
      <c r="F87" s="32" t="s">
        <v>148</v>
      </c>
      <c r="G87" s="32" t="s">
        <v>32</v>
      </c>
      <c r="H87" s="39">
        <v>1800000000</v>
      </c>
      <c r="I87" s="39">
        <v>1800000000</v>
      </c>
      <c r="J87" s="32" t="s">
        <v>170</v>
      </c>
      <c r="K87" s="32" t="s">
        <v>30</v>
      </c>
      <c r="L87" s="33" t="s">
        <v>156</v>
      </c>
      <c r="M87" s="50"/>
    </row>
    <row r="88" spans="2:13" ht="114">
      <c r="B88" s="37" t="s">
        <v>335</v>
      </c>
      <c r="C88" s="45" t="s">
        <v>336</v>
      </c>
      <c r="D88" s="32" t="s">
        <v>57</v>
      </c>
      <c r="E88" s="32" t="s">
        <v>144</v>
      </c>
      <c r="F88" s="32" t="s">
        <v>31</v>
      </c>
      <c r="G88" s="32" t="s">
        <v>32</v>
      </c>
      <c r="H88" s="39">
        <v>47421698</v>
      </c>
      <c r="I88" s="39">
        <v>47421698</v>
      </c>
      <c r="J88" s="32" t="s">
        <v>33</v>
      </c>
      <c r="K88" s="32" t="s">
        <v>30</v>
      </c>
      <c r="L88" s="33" t="s">
        <v>156</v>
      </c>
      <c r="M88" s="50"/>
    </row>
    <row r="89" spans="2:13" s="31" customFormat="1" ht="90">
      <c r="B89" s="37">
        <v>90111600</v>
      </c>
      <c r="C89" s="45" t="s">
        <v>171</v>
      </c>
      <c r="D89" s="32" t="s">
        <v>57</v>
      </c>
      <c r="E89" s="32" t="s">
        <v>172</v>
      </c>
      <c r="F89" s="32" t="s">
        <v>103</v>
      </c>
      <c r="G89" s="32" t="s">
        <v>32</v>
      </c>
      <c r="H89" s="39">
        <v>8567050588</v>
      </c>
      <c r="I89" s="39">
        <v>8567050588</v>
      </c>
      <c r="J89" s="32" t="s">
        <v>33</v>
      </c>
      <c r="K89" s="32" t="s">
        <v>30</v>
      </c>
      <c r="L89" s="33" t="s">
        <v>173</v>
      </c>
      <c r="M89" s="50"/>
    </row>
    <row r="90" spans="2:13" s="31" customFormat="1" ht="90">
      <c r="B90" s="37">
        <v>90121500</v>
      </c>
      <c r="C90" s="45" t="s">
        <v>174</v>
      </c>
      <c r="D90" s="32" t="s">
        <v>57</v>
      </c>
      <c r="E90" s="32" t="s">
        <v>172</v>
      </c>
      <c r="F90" s="32" t="s">
        <v>103</v>
      </c>
      <c r="G90" s="32" t="s">
        <v>32</v>
      </c>
      <c r="H90" s="39">
        <v>2250135583</v>
      </c>
      <c r="I90" s="39">
        <v>2250135583</v>
      </c>
      <c r="J90" s="32" t="s">
        <v>33</v>
      </c>
      <c r="K90" s="32" t="s">
        <v>30</v>
      </c>
      <c r="L90" s="33" t="s">
        <v>173</v>
      </c>
      <c r="M90" s="50"/>
    </row>
    <row r="91" spans="2:13" s="31" customFormat="1" ht="57">
      <c r="B91" s="37">
        <v>86101713</v>
      </c>
      <c r="C91" s="45" t="s">
        <v>175</v>
      </c>
      <c r="D91" s="32" t="s">
        <v>58</v>
      </c>
      <c r="E91" s="32" t="s">
        <v>176</v>
      </c>
      <c r="F91" s="32" t="s">
        <v>108</v>
      </c>
      <c r="G91" s="32" t="s">
        <v>32</v>
      </c>
      <c r="H91" s="39">
        <v>150000000</v>
      </c>
      <c r="I91" s="39">
        <v>150000000</v>
      </c>
      <c r="J91" s="32" t="s">
        <v>33</v>
      </c>
      <c r="K91" s="32" t="s">
        <v>30</v>
      </c>
      <c r="L91" s="33" t="s">
        <v>177</v>
      </c>
      <c r="M91" s="50"/>
    </row>
    <row r="92" spans="1:13" ht="57">
      <c r="A92" s="1"/>
      <c r="B92" s="37">
        <v>86101713</v>
      </c>
      <c r="C92" s="45" t="s">
        <v>178</v>
      </c>
      <c r="D92" s="32" t="s">
        <v>58</v>
      </c>
      <c r="E92" s="32" t="s">
        <v>176</v>
      </c>
      <c r="F92" s="32" t="s">
        <v>108</v>
      </c>
      <c r="G92" s="32" t="s">
        <v>32</v>
      </c>
      <c r="H92" s="39">
        <v>70000000</v>
      </c>
      <c r="I92" s="39">
        <v>70000000</v>
      </c>
      <c r="J92" s="32" t="s">
        <v>33</v>
      </c>
      <c r="K92" s="32" t="s">
        <v>30</v>
      </c>
      <c r="L92" s="33" t="s">
        <v>179</v>
      </c>
      <c r="M92" s="50"/>
    </row>
    <row r="93" spans="1:13" ht="57">
      <c r="A93" s="1"/>
      <c r="B93" s="37">
        <v>86101713</v>
      </c>
      <c r="C93" s="45" t="s">
        <v>180</v>
      </c>
      <c r="D93" s="32" t="s">
        <v>58</v>
      </c>
      <c r="E93" s="32" t="s">
        <v>176</v>
      </c>
      <c r="F93" s="32" t="s">
        <v>108</v>
      </c>
      <c r="G93" s="32" t="s">
        <v>32</v>
      </c>
      <c r="H93" s="39">
        <v>70000000</v>
      </c>
      <c r="I93" s="39">
        <v>70000000</v>
      </c>
      <c r="J93" s="32" t="s">
        <v>33</v>
      </c>
      <c r="K93" s="32" t="s">
        <v>30</v>
      </c>
      <c r="L93" s="33" t="s">
        <v>181</v>
      </c>
      <c r="M93" s="50"/>
    </row>
    <row r="94" spans="1:13" ht="57">
      <c r="A94" s="1"/>
      <c r="B94" s="37">
        <v>86101713</v>
      </c>
      <c r="C94" s="45" t="s">
        <v>182</v>
      </c>
      <c r="D94" s="32" t="s">
        <v>58</v>
      </c>
      <c r="E94" s="32" t="s">
        <v>176</v>
      </c>
      <c r="F94" s="32" t="s">
        <v>108</v>
      </c>
      <c r="G94" s="32" t="s">
        <v>32</v>
      </c>
      <c r="H94" s="39">
        <v>70000000</v>
      </c>
      <c r="I94" s="39">
        <v>70000000</v>
      </c>
      <c r="J94" s="32" t="s">
        <v>33</v>
      </c>
      <c r="K94" s="32" t="s">
        <v>30</v>
      </c>
      <c r="L94" s="33" t="s">
        <v>183</v>
      </c>
      <c r="M94" s="50"/>
    </row>
    <row r="95" spans="1:13" ht="72">
      <c r="A95" s="1"/>
      <c r="B95" s="37">
        <v>86101713</v>
      </c>
      <c r="C95" s="45" t="s">
        <v>184</v>
      </c>
      <c r="D95" s="32" t="s">
        <v>58</v>
      </c>
      <c r="E95" s="32" t="s">
        <v>176</v>
      </c>
      <c r="F95" s="32" t="s">
        <v>108</v>
      </c>
      <c r="G95" s="32" t="s">
        <v>32</v>
      </c>
      <c r="H95" s="39">
        <v>70000000</v>
      </c>
      <c r="I95" s="39">
        <v>70000000</v>
      </c>
      <c r="J95" s="32" t="s">
        <v>33</v>
      </c>
      <c r="K95" s="32" t="s">
        <v>30</v>
      </c>
      <c r="L95" s="33" t="s">
        <v>179</v>
      </c>
      <c r="M95" s="50"/>
    </row>
    <row r="96" spans="1:13" ht="72">
      <c r="A96" s="1"/>
      <c r="B96" s="37">
        <v>86101713</v>
      </c>
      <c r="C96" s="45" t="s">
        <v>185</v>
      </c>
      <c r="D96" s="32" t="s">
        <v>57</v>
      </c>
      <c r="E96" s="32" t="s">
        <v>144</v>
      </c>
      <c r="F96" s="32" t="s">
        <v>108</v>
      </c>
      <c r="G96" s="32" t="s">
        <v>32</v>
      </c>
      <c r="H96" s="39">
        <v>70000000</v>
      </c>
      <c r="I96" s="39">
        <v>70000000</v>
      </c>
      <c r="J96" s="32" t="s">
        <v>33</v>
      </c>
      <c r="K96" s="32" t="s">
        <v>30</v>
      </c>
      <c r="L96" s="33" t="s">
        <v>173</v>
      </c>
      <c r="M96" s="50"/>
    </row>
    <row r="97" spans="1:13" ht="57">
      <c r="A97" s="1"/>
      <c r="B97" s="37">
        <v>86101713</v>
      </c>
      <c r="C97" s="45" t="s">
        <v>186</v>
      </c>
      <c r="D97" s="32" t="s">
        <v>36</v>
      </c>
      <c r="E97" s="32" t="s">
        <v>144</v>
      </c>
      <c r="F97" s="32" t="s">
        <v>108</v>
      </c>
      <c r="G97" s="32" t="s">
        <v>32</v>
      </c>
      <c r="H97" s="39">
        <v>70000000</v>
      </c>
      <c r="I97" s="39">
        <v>70000000</v>
      </c>
      <c r="J97" s="32" t="s">
        <v>33</v>
      </c>
      <c r="K97" s="32" t="s">
        <v>30</v>
      </c>
      <c r="L97" s="33" t="s">
        <v>173</v>
      </c>
      <c r="M97" s="50"/>
    </row>
    <row r="98" spans="1:13" ht="126">
      <c r="A98" s="1"/>
      <c r="B98" s="37">
        <v>80101500</v>
      </c>
      <c r="C98" s="45" t="s">
        <v>187</v>
      </c>
      <c r="D98" s="32" t="s">
        <v>57</v>
      </c>
      <c r="E98" s="59" t="s">
        <v>172</v>
      </c>
      <c r="F98" s="32" t="s">
        <v>108</v>
      </c>
      <c r="G98" s="32" t="s">
        <v>32</v>
      </c>
      <c r="H98" s="39">
        <v>70000000</v>
      </c>
      <c r="I98" s="39">
        <v>70000000</v>
      </c>
      <c r="J98" s="32" t="s">
        <v>33</v>
      </c>
      <c r="K98" s="32" t="s">
        <v>30</v>
      </c>
      <c r="L98" s="33" t="s">
        <v>173</v>
      </c>
      <c r="M98" s="50"/>
    </row>
    <row r="99" spans="1:13" ht="108">
      <c r="A99" s="1"/>
      <c r="B99" s="37">
        <v>80101500</v>
      </c>
      <c r="C99" s="45" t="s">
        <v>188</v>
      </c>
      <c r="D99" s="32" t="s">
        <v>57</v>
      </c>
      <c r="E99" s="59" t="s">
        <v>172</v>
      </c>
      <c r="F99" s="32" t="s">
        <v>108</v>
      </c>
      <c r="G99" s="32" t="s">
        <v>32</v>
      </c>
      <c r="H99" s="39">
        <v>70000000</v>
      </c>
      <c r="I99" s="39">
        <v>70000000</v>
      </c>
      <c r="J99" s="32" t="s">
        <v>33</v>
      </c>
      <c r="K99" s="32" t="s">
        <v>30</v>
      </c>
      <c r="L99" s="33" t="s">
        <v>173</v>
      </c>
      <c r="M99" s="50"/>
    </row>
    <row r="100" spans="1:13" ht="90">
      <c r="A100" s="1"/>
      <c r="B100" s="37">
        <v>86101713</v>
      </c>
      <c r="C100" s="45" t="s">
        <v>189</v>
      </c>
      <c r="D100" s="32" t="s">
        <v>57</v>
      </c>
      <c r="E100" s="32" t="s">
        <v>144</v>
      </c>
      <c r="F100" s="32" t="s">
        <v>108</v>
      </c>
      <c r="G100" s="32" t="s">
        <v>32</v>
      </c>
      <c r="H100" s="39">
        <v>70000000</v>
      </c>
      <c r="I100" s="39">
        <v>70000000</v>
      </c>
      <c r="J100" s="32" t="s">
        <v>33</v>
      </c>
      <c r="K100" s="32" t="s">
        <v>30</v>
      </c>
      <c r="L100" s="33" t="s">
        <v>190</v>
      </c>
      <c r="M100" s="50"/>
    </row>
    <row r="101" spans="1:13" ht="57">
      <c r="A101" s="1"/>
      <c r="B101" s="37">
        <v>86101713</v>
      </c>
      <c r="C101" s="45" t="s">
        <v>191</v>
      </c>
      <c r="D101" s="32" t="s">
        <v>57</v>
      </c>
      <c r="E101" s="32" t="s">
        <v>144</v>
      </c>
      <c r="F101" s="32" t="s">
        <v>108</v>
      </c>
      <c r="G101" s="32" t="s">
        <v>32</v>
      </c>
      <c r="H101" s="39">
        <v>65000000</v>
      </c>
      <c r="I101" s="39">
        <v>65000000</v>
      </c>
      <c r="J101" s="32" t="s">
        <v>33</v>
      </c>
      <c r="K101" s="32" t="s">
        <v>30</v>
      </c>
      <c r="L101" s="33" t="s">
        <v>192</v>
      </c>
      <c r="M101" s="50"/>
    </row>
    <row r="102" spans="1:13" ht="57">
      <c r="A102" s="1"/>
      <c r="B102" s="37">
        <v>86101713</v>
      </c>
      <c r="C102" s="45" t="s">
        <v>193</v>
      </c>
      <c r="D102" s="32" t="s">
        <v>57</v>
      </c>
      <c r="E102" s="32" t="s">
        <v>144</v>
      </c>
      <c r="F102" s="32" t="s">
        <v>108</v>
      </c>
      <c r="G102" s="32" t="s">
        <v>32</v>
      </c>
      <c r="H102" s="39">
        <v>104000000</v>
      </c>
      <c r="I102" s="39">
        <v>104000000</v>
      </c>
      <c r="J102" s="32" t="s">
        <v>33</v>
      </c>
      <c r="K102" s="32" t="s">
        <v>30</v>
      </c>
      <c r="L102" s="33" t="s">
        <v>183</v>
      </c>
      <c r="M102" s="50"/>
    </row>
    <row r="103" spans="1:13" ht="57">
      <c r="A103" s="1"/>
      <c r="B103" s="37">
        <v>86101713</v>
      </c>
      <c r="C103" s="45" t="s">
        <v>194</v>
      </c>
      <c r="D103" s="32" t="s">
        <v>57</v>
      </c>
      <c r="E103" s="32" t="s">
        <v>144</v>
      </c>
      <c r="F103" s="32" t="s">
        <v>108</v>
      </c>
      <c r="G103" s="32" t="s">
        <v>32</v>
      </c>
      <c r="H103" s="39">
        <v>26000000</v>
      </c>
      <c r="I103" s="39">
        <v>26000000</v>
      </c>
      <c r="J103" s="32" t="s">
        <v>33</v>
      </c>
      <c r="K103" s="32" t="s">
        <v>30</v>
      </c>
      <c r="L103" s="33" t="s">
        <v>195</v>
      </c>
      <c r="M103" s="50"/>
    </row>
    <row r="104" spans="1:13" ht="57">
      <c r="A104" s="1"/>
      <c r="B104" s="37">
        <v>86101713</v>
      </c>
      <c r="C104" s="45" t="s">
        <v>196</v>
      </c>
      <c r="D104" s="32" t="s">
        <v>57</v>
      </c>
      <c r="E104" s="32" t="s">
        <v>144</v>
      </c>
      <c r="F104" s="32" t="s">
        <v>108</v>
      </c>
      <c r="G104" s="32" t="s">
        <v>32</v>
      </c>
      <c r="H104" s="39">
        <v>65000000</v>
      </c>
      <c r="I104" s="39">
        <v>65000000</v>
      </c>
      <c r="J104" s="32" t="s">
        <v>33</v>
      </c>
      <c r="K104" s="32" t="s">
        <v>30</v>
      </c>
      <c r="L104" s="33" t="s">
        <v>181</v>
      </c>
      <c r="M104" s="50"/>
    </row>
    <row r="105" spans="1:13" ht="57">
      <c r="A105" s="1"/>
      <c r="B105" s="37">
        <v>86101713</v>
      </c>
      <c r="C105" s="45" t="s">
        <v>197</v>
      </c>
      <c r="D105" s="32" t="s">
        <v>57</v>
      </c>
      <c r="E105" s="32" t="s">
        <v>144</v>
      </c>
      <c r="F105" s="32" t="s">
        <v>108</v>
      </c>
      <c r="G105" s="32" t="s">
        <v>32</v>
      </c>
      <c r="H105" s="39">
        <v>65000000</v>
      </c>
      <c r="I105" s="39">
        <v>65000000</v>
      </c>
      <c r="J105" s="32" t="s">
        <v>33</v>
      </c>
      <c r="K105" s="32" t="s">
        <v>30</v>
      </c>
      <c r="L105" s="33" t="s">
        <v>190</v>
      </c>
      <c r="M105" s="50"/>
    </row>
    <row r="106" spans="1:13" ht="57">
      <c r="A106" s="1"/>
      <c r="B106" s="37">
        <v>86101713</v>
      </c>
      <c r="C106" s="45" t="s">
        <v>198</v>
      </c>
      <c r="D106" s="32" t="s">
        <v>57</v>
      </c>
      <c r="E106" s="32" t="s">
        <v>144</v>
      </c>
      <c r="F106" s="32" t="s">
        <v>108</v>
      </c>
      <c r="G106" s="32" t="s">
        <v>32</v>
      </c>
      <c r="H106" s="39">
        <v>65000000</v>
      </c>
      <c r="I106" s="39">
        <v>65000000</v>
      </c>
      <c r="J106" s="32" t="s">
        <v>33</v>
      </c>
      <c r="K106" s="32" t="s">
        <v>30</v>
      </c>
      <c r="L106" s="33" t="s">
        <v>195</v>
      </c>
      <c r="M106" s="50"/>
    </row>
    <row r="107" spans="1:13" ht="57">
      <c r="A107" s="1"/>
      <c r="B107" s="37">
        <v>86101713</v>
      </c>
      <c r="C107" s="45" t="s">
        <v>199</v>
      </c>
      <c r="D107" s="32" t="s">
        <v>57</v>
      </c>
      <c r="E107" s="32" t="s">
        <v>144</v>
      </c>
      <c r="F107" s="32" t="s">
        <v>108</v>
      </c>
      <c r="G107" s="32" t="s">
        <v>32</v>
      </c>
      <c r="H107" s="39">
        <v>65000000</v>
      </c>
      <c r="I107" s="39">
        <v>65000000</v>
      </c>
      <c r="J107" s="32" t="s">
        <v>33</v>
      </c>
      <c r="K107" s="32" t="s">
        <v>30</v>
      </c>
      <c r="L107" s="33" t="s">
        <v>195</v>
      </c>
      <c r="M107" s="50"/>
    </row>
    <row r="108" spans="1:13" ht="57">
      <c r="A108" s="1"/>
      <c r="B108" s="37">
        <v>86101713</v>
      </c>
      <c r="C108" s="45" t="s">
        <v>200</v>
      </c>
      <c r="D108" s="32" t="s">
        <v>57</v>
      </c>
      <c r="E108" s="32" t="s">
        <v>144</v>
      </c>
      <c r="F108" s="32" t="s">
        <v>108</v>
      </c>
      <c r="G108" s="32" t="s">
        <v>32</v>
      </c>
      <c r="H108" s="39">
        <v>65000000</v>
      </c>
      <c r="I108" s="39">
        <v>65000000</v>
      </c>
      <c r="J108" s="32" t="s">
        <v>33</v>
      </c>
      <c r="K108" s="32" t="s">
        <v>30</v>
      </c>
      <c r="L108" s="33" t="s">
        <v>201</v>
      </c>
      <c r="M108" s="50"/>
    </row>
    <row r="109" spans="1:13" ht="57">
      <c r="A109" s="1"/>
      <c r="B109" s="37">
        <v>86101713</v>
      </c>
      <c r="C109" s="45" t="s">
        <v>202</v>
      </c>
      <c r="D109" s="32" t="s">
        <v>57</v>
      </c>
      <c r="E109" s="32" t="s">
        <v>144</v>
      </c>
      <c r="F109" s="32" t="s">
        <v>108</v>
      </c>
      <c r="G109" s="32" t="s">
        <v>32</v>
      </c>
      <c r="H109" s="39">
        <v>65000000</v>
      </c>
      <c r="I109" s="39">
        <v>65000000</v>
      </c>
      <c r="J109" s="32" t="s">
        <v>33</v>
      </c>
      <c r="K109" s="32" t="s">
        <v>30</v>
      </c>
      <c r="L109" s="33" t="s">
        <v>190</v>
      </c>
      <c r="M109" s="50"/>
    </row>
    <row r="110" spans="1:13" ht="57">
      <c r="A110" s="1"/>
      <c r="B110" s="37">
        <v>86101713</v>
      </c>
      <c r="C110" s="45" t="s">
        <v>203</v>
      </c>
      <c r="D110" s="32" t="s">
        <v>57</v>
      </c>
      <c r="E110" s="32" t="s">
        <v>144</v>
      </c>
      <c r="F110" s="32" t="s">
        <v>108</v>
      </c>
      <c r="G110" s="32" t="s">
        <v>32</v>
      </c>
      <c r="H110" s="39">
        <v>65000000</v>
      </c>
      <c r="I110" s="39">
        <v>65000000</v>
      </c>
      <c r="J110" s="32" t="s">
        <v>33</v>
      </c>
      <c r="K110" s="32" t="s">
        <v>30</v>
      </c>
      <c r="L110" s="33" t="s">
        <v>201</v>
      </c>
      <c r="M110" s="50"/>
    </row>
    <row r="111" spans="1:13" ht="57">
      <c r="A111" s="1"/>
      <c r="B111" s="37">
        <v>86101713</v>
      </c>
      <c r="C111" s="45" t="s">
        <v>204</v>
      </c>
      <c r="D111" s="32" t="s">
        <v>57</v>
      </c>
      <c r="E111" s="32" t="s">
        <v>144</v>
      </c>
      <c r="F111" s="32" t="s">
        <v>108</v>
      </c>
      <c r="G111" s="32" t="s">
        <v>32</v>
      </c>
      <c r="H111" s="39">
        <v>65000000</v>
      </c>
      <c r="I111" s="39">
        <v>65000000</v>
      </c>
      <c r="J111" s="32" t="s">
        <v>33</v>
      </c>
      <c r="K111" s="32" t="s">
        <v>30</v>
      </c>
      <c r="L111" s="33" t="s">
        <v>205</v>
      </c>
      <c r="M111" s="50"/>
    </row>
    <row r="112" spans="1:13" ht="57">
      <c r="A112" s="1"/>
      <c r="B112" s="37">
        <v>86101713</v>
      </c>
      <c r="C112" s="45" t="s">
        <v>206</v>
      </c>
      <c r="D112" s="32" t="s">
        <v>57</v>
      </c>
      <c r="E112" s="32" t="s">
        <v>144</v>
      </c>
      <c r="F112" s="32" t="s">
        <v>108</v>
      </c>
      <c r="G112" s="32" t="s">
        <v>32</v>
      </c>
      <c r="H112" s="39">
        <v>65000000</v>
      </c>
      <c r="I112" s="39">
        <v>65000000</v>
      </c>
      <c r="J112" s="32" t="s">
        <v>33</v>
      </c>
      <c r="K112" s="32" t="s">
        <v>30</v>
      </c>
      <c r="L112" s="33" t="s">
        <v>195</v>
      </c>
      <c r="M112" s="50"/>
    </row>
    <row r="113" spans="1:13" ht="57">
      <c r="A113" s="1"/>
      <c r="B113" s="37">
        <v>82121500</v>
      </c>
      <c r="C113" s="45" t="s">
        <v>207</v>
      </c>
      <c r="D113" s="32" t="s">
        <v>57</v>
      </c>
      <c r="E113" s="32" t="s">
        <v>172</v>
      </c>
      <c r="F113" s="32" t="s">
        <v>108</v>
      </c>
      <c r="G113" s="32" t="s">
        <v>32</v>
      </c>
      <c r="H113" s="39">
        <v>203851470</v>
      </c>
      <c r="I113" s="39">
        <v>203851470</v>
      </c>
      <c r="J113" s="32" t="s">
        <v>33</v>
      </c>
      <c r="K113" s="32" t="s">
        <v>30</v>
      </c>
      <c r="L113" s="33" t="s">
        <v>173</v>
      </c>
      <c r="M113" s="50"/>
    </row>
    <row r="114" spans="1:13" ht="57">
      <c r="A114" s="1"/>
      <c r="B114" s="37">
        <v>86101713</v>
      </c>
      <c r="C114" s="45" t="s">
        <v>208</v>
      </c>
      <c r="D114" s="32" t="s">
        <v>57</v>
      </c>
      <c r="E114" s="32" t="s">
        <v>176</v>
      </c>
      <c r="F114" s="32" t="s">
        <v>108</v>
      </c>
      <c r="G114" s="32" t="s">
        <v>32</v>
      </c>
      <c r="H114" s="39">
        <v>70000000</v>
      </c>
      <c r="I114" s="39">
        <v>70000000</v>
      </c>
      <c r="J114" s="32" t="s">
        <v>33</v>
      </c>
      <c r="K114" s="32" t="s">
        <v>30</v>
      </c>
      <c r="L114" s="33" t="s">
        <v>183</v>
      </c>
      <c r="M114" s="50"/>
    </row>
    <row r="115" spans="1:13" ht="57">
      <c r="A115" s="1"/>
      <c r="B115" s="37">
        <v>86101713</v>
      </c>
      <c r="C115" s="45" t="s">
        <v>209</v>
      </c>
      <c r="D115" s="32" t="s">
        <v>57</v>
      </c>
      <c r="E115" s="32" t="s">
        <v>144</v>
      </c>
      <c r="F115" s="32" t="s">
        <v>108</v>
      </c>
      <c r="G115" s="32" t="s">
        <v>32</v>
      </c>
      <c r="H115" s="39">
        <v>180000000</v>
      </c>
      <c r="I115" s="39">
        <v>180000000</v>
      </c>
      <c r="J115" s="32" t="s">
        <v>33</v>
      </c>
      <c r="K115" s="32" t="s">
        <v>30</v>
      </c>
      <c r="L115" s="33" t="s">
        <v>183</v>
      </c>
      <c r="M115" s="50"/>
    </row>
    <row r="116" spans="1:13" ht="72">
      <c r="A116" s="1"/>
      <c r="B116" s="37">
        <v>86111600</v>
      </c>
      <c r="C116" s="45" t="s">
        <v>210</v>
      </c>
      <c r="D116" s="32" t="s">
        <v>43</v>
      </c>
      <c r="E116" s="32" t="s">
        <v>172</v>
      </c>
      <c r="F116" s="32" t="s">
        <v>108</v>
      </c>
      <c r="G116" s="32" t="s">
        <v>32</v>
      </c>
      <c r="H116" s="39">
        <v>80000000</v>
      </c>
      <c r="I116" s="39">
        <v>80000000</v>
      </c>
      <c r="J116" s="32" t="s">
        <v>33</v>
      </c>
      <c r="K116" s="32" t="s">
        <v>30</v>
      </c>
      <c r="L116" s="33" t="s">
        <v>211</v>
      </c>
      <c r="M116" s="50"/>
    </row>
    <row r="117" spans="1:13" ht="57">
      <c r="A117" s="1"/>
      <c r="B117" s="37">
        <v>86111600</v>
      </c>
      <c r="C117" s="45" t="s">
        <v>212</v>
      </c>
      <c r="D117" s="32" t="s">
        <v>57</v>
      </c>
      <c r="E117" s="32" t="s">
        <v>172</v>
      </c>
      <c r="F117" s="32" t="s">
        <v>108</v>
      </c>
      <c r="G117" s="32" t="s">
        <v>32</v>
      </c>
      <c r="H117" s="39">
        <v>496280420</v>
      </c>
      <c r="I117" s="39">
        <v>496280420</v>
      </c>
      <c r="J117" s="32" t="s">
        <v>33</v>
      </c>
      <c r="K117" s="32" t="s">
        <v>30</v>
      </c>
      <c r="L117" s="33" t="s">
        <v>183</v>
      </c>
      <c r="M117" s="50"/>
    </row>
    <row r="118" spans="1:13" ht="72">
      <c r="A118" s="1"/>
      <c r="B118" s="37">
        <v>86111600</v>
      </c>
      <c r="C118" s="45" t="s">
        <v>213</v>
      </c>
      <c r="D118" s="32" t="s">
        <v>58</v>
      </c>
      <c r="E118" s="32" t="s">
        <v>172</v>
      </c>
      <c r="F118" s="32" t="s">
        <v>103</v>
      </c>
      <c r="G118" s="32" t="s">
        <v>32</v>
      </c>
      <c r="H118" s="39">
        <v>4421600000</v>
      </c>
      <c r="I118" s="39">
        <v>4421600000</v>
      </c>
      <c r="J118" s="32" t="s">
        <v>33</v>
      </c>
      <c r="K118" s="32" t="s">
        <v>30</v>
      </c>
      <c r="L118" s="33" t="s">
        <v>179</v>
      </c>
      <c r="M118" s="50"/>
    </row>
    <row r="119" spans="2:13" s="31" customFormat="1" ht="57">
      <c r="B119" s="37" t="s">
        <v>216</v>
      </c>
      <c r="C119" s="45" t="s">
        <v>217</v>
      </c>
      <c r="D119" s="32" t="s">
        <v>243</v>
      </c>
      <c r="E119" s="32" t="s">
        <v>218</v>
      </c>
      <c r="F119" s="32" t="s">
        <v>145</v>
      </c>
      <c r="G119" s="32" t="s">
        <v>32</v>
      </c>
      <c r="H119" s="39">
        <v>99590568.39</v>
      </c>
      <c r="I119" s="39">
        <v>99590568.39</v>
      </c>
      <c r="J119" s="32" t="s">
        <v>33</v>
      </c>
      <c r="K119" s="32" t="s">
        <v>30</v>
      </c>
      <c r="L119" s="33" t="s">
        <v>214</v>
      </c>
      <c r="M119" s="50"/>
    </row>
    <row r="120" spans="2:13" s="31" customFormat="1" ht="99.75">
      <c r="B120" s="37" t="s">
        <v>216</v>
      </c>
      <c r="C120" s="45" t="s">
        <v>217</v>
      </c>
      <c r="D120" s="32" t="s">
        <v>81</v>
      </c>
      <c r="E120" s="32" t="s">
        <v>131</v>
      </c>
      <c r="F120" s="32" t="s">
        <v>145</v>
      </c>
      <c r="G120" s="32" t="s">
        <v>32</v>
      </c>
      <c r="H120" s="39">
        <v>484674099.51</v>
      </c>
      <c r="I120" s="39">
        <v>66393712.26</v>
      </c>
      <c r="J120" s="32" t="s">
        <v>86</v>
      </c>
      <c r="K120" s="32" t="s">
        <v>215</v>
      </c>
      <c r="L120" s="33" t="s">
        <v>214</v>
      </c>
      <c r="M120" s="50"/>
    </row>
    <row r="121" spans="1:13" ht="42.75">
      <c r="A121" s="1"/>
      <c r="B121" s="37" t="s">
        <v>219</v>
      </c>
      <c r="C121" s="45" t="s">
        <v>220</v>
      </c>
      <c r="D121" s="32" t="s">
        <v>43</v>
      </c>
      <c r="E121" s="32" t="s">
        <v>119</v>
      </c>
      <c r="F121" s="32" t="s">
        <v>103</v>
      </c>
      <c r="G121" s="32" t="s">
        <v>77</v>
      </c>
      <c r="H121" s="39">
        <v>1414748874</v>
      </c>
      <c r="I121" s="39">
        <v>1414748874</v>
      </c>
      <c r="J121" s="32" t="s">
        <v>33</v>
      </c>
      <c r="K121" s="32" t="s">
        <v>30</v>
      </c>
      <c r="L121" s="33" t="s">
        <v>249</v>
      </c>
      <c r="M121" s="50"/>
    </row>
    <row r="122" spans="1:13" ht="60" customHeight="1">
      <c r="A122" s="1"/>
      <c r="B122" s="37" t="s">
        <v>221</v>
      </c>
      <c r="C122" s="45" t="s">
        <v>222</v>
      </c>
      <c r="D122" s="32" t="s">
        <v>29</v>
      </c>
      <c r="E122" s="32" t="s">
        <v>223</v>
      </c>
      <c r="F122" s="32" t="s">
        <v>103</v>
      </c>
      <c r="G122" s="32" t="s">
        <v>77</v>
      </c>
      <c r="H122" s="39">
        <v>3159000000</v>
      </c>
      <c r="I122" s="39">
        <v>3159000000</v>
      </c>
      <c r="J122" s="32" t="s">
        <v>33</v>
      </c>
      <c r="K122" s="32" t="s">
        <v>30</v>
      </c>
      <c r="L122" s="33" t="s">
        <v>249</v>
      </c>
      <c r="M122" s="50"/>
    </row>
    <row r="123" spans="1:13" ht="71.25">
      <c r="A123" s="1"/>
      <c r="B123" s="37" t="s">
        <v>224</v>
      </c>
      <c r="C123" s="45" t="s">
        <v>225</v>
      </c>
      <c r="D123" s="32" t="s">
        <v>43</v>
      </c>
      <c r="E123" s="32" t="s">
        <v>119</v>
      </c>
      <c r="F123" s="32" t="s">
        <v>103</v>
      </c>
      <c r="G123" s="32" t="s">
        <v>77</v>
      </c>
      <c r="H123" s="39">
        <v>2037454009</v>
      </c>
      <c r="I123" s="39">
        <v>2037454009</v>
      </c>
      <c r="J123" s="32" t="s">
        <v>33</v>
      </c>
      <c r="K123" s="32" t="s">
        <v>30</v>
      </c>
      <c r="L123" s="33" t="s">
        <v>249</v>
      </c>
      <c r="M123" s="50"/>
    </row>
    <row r="124" spans="1:13" ht="54">
      <c r="A124" s="1"/>
      <c r="B124" s="37" t="s">
        <v>226</v>
      </c>
      <c r="C124" s="45" t="s">
        <v>227</v>
      </c>
      <c r="D124" s="32" t="s">
        <v>43</v>
      </c>
      <c r="E124" s="32" t="s">
        <v>119</v>
      </c>
      <c r="F124" s="32" t="s">
        <v>108</v>
      </c>
      <c r="G124" s="32" t="s">
        <v>77</v>
      </c>
      <c r="H124" s="39">
        <v>220000000</v>
      </c>
      <c r="I124" s="39">
        <v>220000000</v>
      </c>
      <c r="J124" s="32" t="s">
        <v>33</v>
      </c>
      <c r="K124" s="32" t="s">
        <v>30</v>
      </c>
      <c r="L124" s="33" t="s">
        <v>228</v>
      </c>
      <c r="M124" s="50"/>
    </row>
    <row r="125" spans="1:13" ht="71.25">
      <c r="A125" s="1"/>
      <c r="B125" s="37" t="s">
        <v>229</v>
      </c>
      <c r="C125" s="45" t="s">
        <v>230</v>
      </c>
      <c r="D125" s="32" t="s">
        <v>43</v>
      </c>
      <c r="E125" s="32" t="s">
        <v>123</v>
      </c>
      <c r="F125" s="32" t="s">
        <v>108</v>
      </c>
      <c r="G125" s="32" t="s">
        <v>77</v>
      </c>
      <c r="H125" s="39">
        <v>330000000</v>
      </c>
      <c r="I125" s="39">
        <v>330000000</v>
      </c>
      <c r="J125" s="32" t="s">
        <v>33</v>
      </c>
      <c r="K125" s="32" t="s">
        <v>30</v>
      </c>
      <c r="L125" s="33" t="s">
        <v>231</v>
      </c>
      <c r="M125" s="50"/>
    </row>
    <row r="126" spans="1:13" ht="36">
      <c r="A126" s="1"/>
      <c r="B126" s="37">
        <v>55101509</v>
      </c>
      <c r="C126" s="45" t="s">
        <v>232</v>
      </c>
      <c r="D126" s="32" t="s">
        <v>43</v>
      </c>
      <c r="E126" s="32" t="s">
        <v>159</v>
      </c>
      <c r="F126" s="32" t="s">
        <v>108</v>
      </c>
      <c r="G126" s="32" t="s">
        <v>77</v>
      </c>
      <c r="H126" s="39">
        <v>400000000</v>
      </c>
      <c r="I126" s="39">
        <v>400000000</v>
      </c>
      <c r="J126" s="32" t="s">
        <v>33</v>
      </c>
      <c r="K126" s="32" t="s">
        <v>30</v>
      </c>
      <c r="L126" s="33" t="s">
        <v>228</v>
      </c>
      <c r="M126" s="50"/>
    </row>
    <row r="127" spans="1:13" ht="57">
      <c r="A127" s="1"/>
      <c r="B127" s="37" t="s">
        <v>295</v>
      </c>
      <c r="C127" s="45" t="s">
        <v>233</v>
      </c>
      <c r="D127" s="32" t="s">
        <v>58</v>
      </c>
      <c r="E127" s="32" t="s">
        <v>119</v>
      </c>
      <c r="F127" s="32" t="s">
        <v>148</v>
      </c>
      <c r="G127" s="32" t="s">
        <v>77</v>
      </c>
      <c r="H127" s="39">
        <v>660000000</v>
      </c>
      <c r="I127" s="39">
        <v>660000000</v>
      </c>
      <c r="J127" s="32" t="s">
        <v>33</v>
      </c>
      <c r="K127" s="32" t="s">
        <v>30</v>
      </c>
      <c r="L127" s="33" t="s">
        <v>231</v>
      </c>
      <c r="M127" s="50"/>
    </row>
    <row r="128" spans="1:13" ht="71.25">
      <c r="A128" s="1"/>
      <c r="B128" s="37" t="s">
        <v>234</v>
      </c>
      <c r="C128" s="45" t="s">
        <v>235</v>
      </c>
      <c r="D128" s="32" t="s">
        <v>58</v>
      </c>
      <c r="E128" s="32" t="s">
        <v>119</v>
      </c>
      <c r="F128" s="32" t="s">
        <v>108</v>
      </c>
      <c r="G128" s="32" t="s">
        <v>77</v>
      </c>
      <c r="H128" s="39">
        <v>770000000</v>
      </c>
      <c r="I128" s="39">
        <v>770000000</v>
      </c>
      <c r="J128" s="32" t="s">
        <v>33</v>
      </c>
      <c r="K128" s="32" t="s">
        <v>30</v>
      </c>
      <c r="L128" s="33" t="s">
        <v>231</v>
      </c>
      <c r="M128" s="50"/>
    </row>
    <row r="129" spans="2:13" ht="114">
      <c r="B129" s="37" t="s">
        <v>236</v>
      </c>
      <c r="C129" s="45" t="s">
        <v>237</v>
      </c>
      <c r="D129" s="32" t="s">
        <v>57</v>
      </c>
      <c r="E129" s="32" t="s">
        <v>169</v>
      </c>
      <c r="F129" s="32" t="s">
        <v>242</v>
      </c>
      <c r="G129" s="32" t="s">
        <v>77</v>
      </c>
      <c r="H129" s="39">
        <v>5100000000</v>
      </c>
      <c r="I129" s="39">
        <v>5100000000</v>
      </c>
      <c r="J129" s="32" t="s">
        <v>33</v>
      </c>
      <c r="K129" s="32" t="s">
        <v>30</v>
      </c>
      <c r="L129" s="33" t="s">
        <v>238</v>
      </c>
      <c r="M129" s="50"/>
    </row>
    <row r="130" spans="2:13" ht="42.75">
      <c r="B130" s="37" t="s">
        <v>296</v>
      </c>
      <c r="C130" s="45" t="s">
        <v>239</v>
      </c>
      <c r="D130" s="32" t="s">
        <v>57</v>
      </c>
      <c r="E130" s="32" t="s">
        <v>169</v>
      </c>
      <c r="F130" s="32" t="s">
        <v>242</v>
      </c>
      <c r="G130" s="32" t="s">
        <v>77</v>
      </c>
      <c r="H130" s="39">
        <v>700000000</v>
      </c>
      <c r="I130" s="39">
        <v>700000000</v>
      </c>
      <c r="J130" s="32" t="s">
        <v>33</v>
      </c>
      <c r="K130" s="32" t="s">
        <v>30</v>
      </c>
      <c r="L130" s="33" t="s">
        <v>238</v>
      </c>
      <c r="M130" s="50"/>
    </row>
    <row r="131" spans="2:13" ht="42.75">
      <c r="B131" s="37" t="s">
        <v>240</v>
      </c>
      <c r="C131" s="45" t="s">
        <v>241</v>
      </c>
      <c r="D131" s="32" t="s">
        <v>57</v>
      </c>
      <c r="E131" s="32" t="s">
        <v>169</v>
      </c>
      <c r="F131" s="41" t="s">
        <v>242</v>
      </c>
      <c r="G131" s="32" t="s">
        <v>77</v>
      </c>
      <c r="H131" s="42">
        <v>650000000</v>
      </c>
      <c r="I131" s="42">
        <v>650000000</v>
      </c>
      <c r="J131" s="32" t="s">
        <v>33</v>
      </c>
      <c r="K131" s="32" t="s">
        <v>30</v>
      </c>
      <c r="L131" s="55" t="s">
        <v>238</v>
      </c>
      <c r="M131" s="50"/>
    </row>
    <row r="132" spans="1:13" s="31" customFormat="1" ht="71.25" customHeight="1">
      <c r="A132" s="31">
        <v>1</v>
      </c>
      <c r="B132" s="37">
        <v>80101505</v>
      </c>
      <c r="C132" s="45" t="s">
        <v>245</v>
      </c>
      <c r="D132" s="32" t="s">
        <v>287</v>
      </c>
      <c r="E132" s="32" t="s">
        <v>144</v>
      </c>
      <c r="F132" s="32" t="s">
        <v>148</v>
      </c>
      <c r="G132" s="32" t="s">
        <v>32</v>
      </c>
      <c r="H132" s="39">
        <v>250000000</v>
      </c>
      <c r="I132" s="39">
        <v>250000000</v>
      </c>
      <c r="J132" s="32" t="s">
        <v>33</v>
      </c>
      <c r="K132" s="32" t="s">
        <v>30</v>
      </c>
      <c r="L132" s="33" t="s">
        <v>345</v>
      </c>
      <c r="M132" s="50"/>
    </row>
    <row r="133" spans="1:13" s="31" customFormat="1" ht="72">
      <c r="A133" s="31">
        <v>2</v>
      </c>
      <c r="B133" s="37">
        <v>80101505</v>
      </c>
      <c r="C133" s="45" t="s">
        <v>346</v>
      </c>
      <c r="D133" s="32" t="s">
        <v>287</v>
      </c>
      <c r="E133" s="32" t="s">
        <v>144</v>
      </c>
      <c r="F133" s="32" t="s">
        <v>148</v>
      </c>
      <c r="G133" s="32" t="s">
        <v>32</v>
      </c>
      <c r="H133" s="39">
        <v>900000000</v>
      </c>
      <c r="I133" s="39">
        <v>900000000</v>
      </c>
      <c r="J133" s="32" t="s">
        <v>33</v>
      </c>
      <c r="K133" s="32" t="s">
        <v>30</v>
      </c>
      <c r="L133" s="33" t="s">
        <v>345</v>
      </c>
      <c r="M133" s="50"/>
    </row>
    <row r="134" spans="1:13" s="31" customFormat="1" ht="54">
      <c r="A134" s="31">
        <v>3</v>
      </c>
      <c r="B134" s="37">
        <v>80101506</v>
      </c>
      <c r="C134" s="45" t="s">
        <v>347</v>
      </c>
      <c r="D134" s="32" t="s">
        <v>287</v>
      </c>
      <c r="E134" s="32" t="s">
        <v>144</v>
      </c>
      <c r="F134" s="32" t="s">
        <v>246</v>
      </c>
      <c r="G134" s="32" t="s">
        <v>32</v>
      </c>
      <c r="H134" s="39">
        <v>479519636</v>
      </c>
      <c r="I134" s="39">
        <v>479519636</v>
      </c>
      <c r="J134" s="32" t="s">
        <v>33</v>
      </c>
      <c r="K134" s="32" t="s">
        <v>30</v>
      </c>
      <c r="L134" s="33" t="s">
        <v>345</v>
      </c>
      <c r="M134" s="50"/>
    </row>
    <row r="135" spans="1:13" ht="28.5">
      <c r="A135" s="31">
        <v>4</v>
      </c>
      <c r="B135" s="37">
        <v>81112205</v>
      </c>
      <c r="C135" s="45" t="s">
        <v>247</v>
      </c>
      <c r="D135" s="32" t="s">
        <v>287</v>
      </c>
      <c r="E135" s="32" t="s">
        <v>144</v>
      </c>
      <c r="F135" s="32" t="s">
        <v>246</v>
      </c>
      <c r="G135" s="32" t="s">
        <v>32</v>
      </c>
      <c r="H135" s="39">
        <v>750000000</v>
      </c>
      <c r="I135" s="39">
        <v>750000000</v>
      </c>
      <c r="J135" s="32" t="s">
        <v>33</v>
      </c>
      <c r="K135" s="32" t="s">
        <v>30</v>
      </c>
      <c r="L135" s="33" t="s">
        <v>348</v>
      </c>
      <c r="M135" s="50"/>
    </row>
    <row r="136" spans="1:13" ht="28.5">
      <c r="A136" s="31">
        <v>5</v>
      </c>
      <c r="B136" s="37">
        <v>81112501</v>
      </c>
      <c r="C136" s="45" t="s">
        <v>248</v>
      </c>
      <c r="D136" s="32" t="s">
        <v>287</v>
      </c>
      <c r="E136" s="32" t="s">
        <v>144</v>
      </c>
      <c r="F136" s="32" t="s">
        <v>246</v>
      </c>
      <c r="G136" s="32" t="s">
        <v>32</v>
      </c>
      <c r="H136" s="39">
        <v>192980000</v>
      </c>
      <c r="I136" s="39">
        <v>192980000</v>
      </c>
      <c r="J136" s="32" t="s">
        <v>33</v>
      </c>
      <c r="K136" s="32" t="s">
        <v>30</v>
      </c>
      <c r="L136" s="33" t="s">
        <v>348</v>
      </c>
      <c r="M136" s="50"/>
    </row>
    <row r="137" spans="1:13" ht="72">
      <c r="A137" s="31">
        <v>6</v>
      </c>
      <c r="B137" s="37">
        <v>81111510</v>
      </c>
      <c r="C137" s="45" t="s">
        <v>349</v>
      </c>
      <c r="D137" s="32" t="s">
        <v>287</v>
      </c>
      <c r="E137" s="32" t="s">
        <v>350</v>
      </c>
      <c r="F137" s="32" t="s">
        <v>246</v>
      </c>
      <c r="G137" s="32" t="s">
        <v>32</v>
      </c>
      <c r="H137" s="39">
        <v>900000000</v>
      </c>
      <c r="I137" s="39">
        <v>900000000</v>
      </c>
      <c r="J137" s="32" t="s">
        <v>33</v>
      </c>
      <c r="K137" s="32" t="s">
        <v>30</v>
      </c>
      <c r="L137" s="33" t="s">
        <v>348</v>
      </c>
      <c r="M137" s="50"/>
    </row>
    <row r="138" spans="2:13" s="31" customFormat="1" ht="99.75">
      <c r="B138" s="37" t="s">
        <v>288</v>
      </c>
      <c r="C138" s="45" t="s">
        <v>251</v>
      </c>
      <c r="D138" s="32" t="s">
        <v>73</v>
      </c>
      <c r="E138" s="32" t="s">
        <v>119</v>
      </c>
      <c r="F138" s="32" t="s">
        <v>103</v>
      </c>
      <c r="G138" s="32" t="s">
        <v>77</v>
      </c>
      <c r="H138" s="39">
        <v>3000000000</v>
      </c>
      <c r="I138" s="39">
        <v>3000000</v>
      </c>
      <c r="J138" s="32" t="s">
        <v>86</v>
      </c>
      <c r="K138" s="32" t="s">
        <v>309</v>
      </c>
      <c r="L138" s="33" t="s">
        <v>252</v>
      </c>
      <c r="M138" s="50"/>
    </row>
    <row r="139" spans="1:13" ht="327.75">
      <c r="A139" s="1"/>
      <c r="B139" s="37" t="s">
        <v>289</v>
      </c>
      <c r="C139" s="45" t="s">
        <v>253</v>
      </c>
      <c r="D139" s="32" t="s">
        <v>73</v>
      </c>
      <c r="E139" s="32" t="s">
        <v>78</v>
      </c>
      <c r="F139" s="32" t="s">
        <v>76</v>
      </c>
      <c r="G139" s="32" t="s">
        <v>77</v>
      </c>
      <c r="H139" s="39">
        <f>442563242+5100000000</f>
        <v>5542563242</v>
      </c>
      <c r="I139" s="39">
        <v>442563242</v>
      </c>
      <c r="J139" s="32" t="s">
        <v>86</v>
      </c>
      <c r="K139" s="32" t="s">
        <v>254</v>
      </c>
      <c r="L139" s="33" t="s">
        <v>255</v>
      </c>
      <c r="M139" s="50"/>
    </row>
    <row r="140" spans="1:13" ht="36">
      <c r="A140" s="1"/>
      <c r="B140" s="37">
        <v>81112003</v>
      </c>
      <c r="C140" s="45" t="s">
        <v>256</v>
      </c>
      <c r="D140" s="32" t="s">
        <v>73</v>
      </c>
      <c r="E140" s="32" t="s">
        <v>131</v>
      </c>
      <c r="F140" s="32" t="s">
        <v>76</v>
      </c>
      <c r="G140" s="32" t="s">
        <v>77</v>
      </c>
      <c r="H140" s="39">
        <f>7046140620+5900000000</f>
        <v>12946140620</v>
      </c>
      <c r="I140" s="39">
        <v>7046140620</v>
      </c>
      <c r="J140" s="32" t="s">
        <v>86</v>
      </c>
      <c r="K140" s="32" t="s">
        <v>254</v>
      </c>
      <c r="L140" s="33" t="s">
        <v>255</v>
      </c>
      <c r="M140" s="50"/>
    </row>
    <row r="141" spans="1:13" ht="42.75">
      <c r="A141" s="1"/>
      <c r="B141" s="37" t="s">
        <v>290</v>
      </c>
      <c r="C141" s="45" t="s">
        <v>257</v>
      </c>
      <c r="D141" s="32" t="s">
        <v>73</v>
      </c>
      <c r="E141" s="32" t="s">
        <v>297</v>
      </c>
      <c r="F141" s="32" t="s">
        <v>103</v>
      </c>
      <c r="G141" s="32" t="s">
        <v>77</v>
      </c>
      <c r="H141" s="39">
        <f>1800000000+1700000000</f>
        <v>3500000000</v>
      </c>
      <c r="I141" s="39">
        <v>1800000000</v>
      </c>
      <c r="J141" s="32" t="s">
        <v>86</v>
      </c>
      <c r="K141" s="32" t="s">
        <v>254</v>
      </c>
      <c r="L141" s="33" t="s">
        <v>258</v>
      </c>
      <c r="M141" s="50"/>
    </row>
    <row r="142" spans="1:13" ht="85.5">
      <c r="A142" s="1"/>
      <c r="B142" s="37" t="s">
        <v>259</v>
      </c>
      <c r="C142" s="45" t="s">
        <v>260</v>
      </c>
      <c r="D142" s="32" t="s">
        <v>29</v>
      </c>
      <c r="E142" s="32" t="s">
        <v>223</v>
      </c>
      <c r="F142" s="32" t="s">
        <v>35</v>
      </c>
      <c r="G142" s="32" t="s">
        <v>77</v>
      </c>
      <c r="H142" s="39">
        <v>1458000000</v>
      </c>
      <c r="I142" s="39">
        <v>1458000000</v>
      </c>
      <c r="J142" s="32" t="s">
        <v>33</v>
      </c>
      <c r="K142" s="32" t="s">
        <v>30</v>
      </c>
      <c r="L142" s="33" t="s">
        <v>261</v>
      </c>
      <c r="M142" s="50"/>
    </row>
    <row r="143" spans="1:13" ht="128.25">
      <c r="A143" s="1"/>
      <c r="B143" s="37" t="s">
        <v>291</v>
      </c>
      <c r="C143" s="45" t="s">
        <v>262</v>
      </c>
      <c r="D143" s="32" t="s">
        <v>73</v>
      </c>
      <c r="E143" s="32" t="s">
        <v>119</v>
      </c>
      <c r="F143" s="32" t="s">
        <v>103</v>
      </c>
      <c r="G143" s="32" t="s">
        <v>77</v>
      </c>
      <c r="H143" s="39">
        <v>5500000000</v>
      </c>
      <c r="I143" s="39">
        <v>5500000000</v>
      </c>
      <c r="J143" s="32" t="s">
        <v>33</v>
      </c>
      <c r="K143" s="32" t="s">
        <v>30</v>
      </c>
      <c r="L143" s="33" t="s">
        <v>263</v>
      </c>
      <c r="M143" s="50"/>
    </row>
    <row r="144" spans="1:13" ht="42.75">
      <c r="A144" s="1"/>
      <c r="B144" s="37" t="s">
        <v>292</v>
      </c>
      <c r="C144" s="45" t="s">
        <v>264</v>
      </c>
      <c r="D144" s="32" t="s">
        <v>73</v>
      </c>
      <c r="E144" s="32" t="s">
        <v>223</v>
      </c>
      <c r="F144" s="32" t="s">
        <v>148</v>
      </c>
      <c r="G144" s="32" t="s">
        <v>77</v>
      </c>
      <c r="H144" s="39">
        <f>1011450000+2157840000</f>
        <v>3169290000</v>
      </c>
      <c r="I144" s="39">
        <v>1011450000</v>
      </c>
      <c r="J144" s="32" t="s">
        <v>86</v>
      </c>
      <c r="K144" s="32" t="s">
        <v>254</v>
      </c>
      <c r="L144" s="33" t="s">
        <v>265</v>
      </c>
      <c r="M144" s="50"/>
    </row>
    <row r="145" spans="1:13" ht="57">
      <c r="A145" s="1"/>
      <c r="B145" s="37" t="s">
        <v>266</v>
      </c>
      <c r="C145" s="45" t="s">
        <v>267</v>
      </c>
      <c r="D145" s="32" t="s">
        <v>73</v>
      </c>
      <c r="E145" s="32" t="s">
        <v>119</v>
      </c>
      <c r="F145" s="32" t="s">
        <v>103</v>
      </c>
      <c r="G145" s="32" t="s">
        <v>77</v>
      </c>
      <c r="H145" s="39">
        <v>2350000000</v>
      </c>
      <c r="I145" s="39">
        <v>2350000000</v>
      </c>
      <c r="J145" s="32" t="s">
        <v>33</v>
      </c>
      <c r="K145" s="32" t="s">
        <v>30</v>
      </c>
      <c r="L145" s="33" t="s">
        <v>263</v>
      </c>
      <c r="M145" s="50"/>
    </row>
    <row r="146" spans="1:13" ht="54">
      <c r="A146" s="1"/>
      <c r="B146" s="37">
        <v>39121011</v>
      </c>
      <c r="C146" s="45" t="s">
        <v>268</v>
      </c>
      <c r="D146" s="32" t="s">
        <v>73</v>
      </c>
      <c r="E146" s="32" t="s">
        <v>119</v>
      </c>
      <c r="F146" s="32" t="s">
        <v>35</v>
      </c>
      <c r="G146" s="32" t="s">
        <v>77</v>
      </c>
      <c r="H146" s="39">
        <v>900000000</v>
      </c>
      <c r="I146" s="39">
        <v>900000000</v>
      </c>
      <c r="J146" s="32" t="s">
        <v>33</v>
      </c>
      <c r="K146" s="32" t="s">
        <v>30</v>
      </c>
      <c r="L146" s="33" t="s">
        <v>263</v>
      </c>
      <c r="M146" s="50"/>
    </row>
    <row r="147" spans="1:13" ht="54">
      <c r="A147" s="1"/>
      <c r="B147" s="37" t="s">
        <v>269</v>
      </c>
      <c r="C147" s="45" t="s">
        <v>270</v>
      </c>
      <c r="D147" s="32" t="s">
        <v>73</v>
      </c>
      <c r="E147" s="32" t="s">
        <v>119</v>
      </c>
      <c r="F147" s="32" t="s">
        <v>35</v>
      </c>
      <c r="G147" s="32" t="s">
        <v>77</v>
      </c>
      <c r="H147" s="39">
        <v>500000000</v>
      </c>
      <c r="I147" s="39">
        <v>500000000</v>
      </c>
      <c r="J147" s="32" t="s">
        <v>33</v>
      </c>
      <c r="K147" s="32" t="s">
        <v>30</v>
      </c>
      <c r="L147" s="33" t="s">
        <v>271</v>
      </c>
      <c r="M147" s="50"/>
    </row>
    <row r="148" spans="1:13" ht="57">
      <c r="A148" s="1"/>
      <c r="B148" s="37" t="s">
        <v>272</v>
      </c>
      <c r="C148" s="45" t="s">
        <v>273</v>
      </c>
      <c r="D148" s="32" t="s">
        <v>73</v>
      </c>
      <c r="E148" s="32" t="s">
        <v>223</v>
      </c>
      <c r="F148" s="32" t="s">
        <v>148</v>
      </c>
      <c r="G148" s="32" t="s">
        <v>77</v>
      </c>
      <c r="H148" s="39">
        <v>245247279</v>
      </c>
      <c r="I148" s="39">
        <v>245247279</v>
      </c>
      <c r="J148" s="32" t="s">
        <v>33</v>
      </c>
      <c r="K148" s="32" t="s">
        <v>30</v>
      </c>
      <c r="L148" s="33" t="s">
        <v>274</v>
      </c>
      <c r="M148" s="50"/>
    </row>
    <row r="149" spans="1:13" ht="57">
      <c r="A149" s="1"/>
      <c r="B149" s="37" t="s">
        <v>272</v>
      </c>
      <c r="C149" s="45" t="s">
        <v>275</v>
      </c>
      <c r="D149" s="32" t="s">
        <v>73</v>
      </c>
      <c r="E149" s="32" t="s">
        <v>119</v>
      </c>
      <c r="F149" s="32" t="s">
        <v>145</v>
      </c>
      <c r="G149" s="32" t="s">
        <v>77</v>
      </c>
      <c r="H149" s="39">
        <v>300000000</v>
      </c>
      <c r="I149" s="39">
        <v>300000000</v>
      </c>
      <c r="J149" s="32" t="s">
        <v>33</v>
      </c>
      <c r="K149" s="32" t="s">
        <v>30</v>
      </c>
      <c r="L149" s="33" t="s">
        <v>274</v>
      </c>
      <c r="M149" s="50"/>
    </row>
    <row r="150" spans="2:13" s="56" customFormat="1" ht="114">
      <c r="B150" s="37" t="s">
        <v>276</v>
      </c>
      <c r="C150" s="45" t="s">
        <v>277</v>
      </c>
      <c r="D150" s="32" t="s">
        <v>73</v>
      </c>
      <c r="E150" s="32" t="s">
        <v>119</v>
      </c>
      <c r="F150" s="32" t="s">
        <v>35</v>
      </c>
      <c r="G150" s="32" t="s">
        <v>77</v>
      </c>
      <c r="H150" s="39">
        <v>4000000000</v>
      </c>
      <c r="I150" s="39">
        <v>4000000000</v>
      </c>
      <c r="J150" s="32" t="s">
        <v>33</v>
      </c>
      <c r="K150" s="32" t="s">
        <v>30</v>
      </c>
      <c r="L150" s="33" t="s">
        <v>278</v>
      </c>
      <c r="M150" s="50"/>
    </row>
    <row r="151" spans="1:13" ht="71.25">
      <c r="A151" s="1"/>
      <c r="B151" s="37" t="s">
        <v>279</v>
      </c>
      <c r="C151" s="45" t="s">
        <v>280</v>
      </c>
      <c r="D151" s="32" t="s">
        <v>73</v>
      </c>
      <c r="E151" s="32" t="s">
        <v>119</v>
      </c>
      <c r="F151" s="32" t="s">
        <v>35</v>
      </c>
      <c r="G151" s="32" t="s">
        <v>77</v>
      </c>
      <c r="H151" s="39">
        <v>1500000000</v>
      </c>
      <c r="I151" s="39">
        <v>1500000000</v>
      </c>
      <c r="J151" s="32" t="s">
        <v>33</v>
      </c>
      <c r="K151" s="32" t="s">
        <v>30</v>
      </c>
      <c r="L151" s="33" t="s">
        <v>261</v>
      </c>
      <c r="M151" s="50"/>
    </row>
    <row r="152" spans="1:13" ht="42.75">
      <c r="A152" s="1"/>
      <c r="B152" s="37" t="s">
        <v>281</v>
      </c>
      <c r="C152" s="45" t="s">
        <v>282</v>
      </c>
      <c r="D152" s="32" t="s">
        <v>73</v>
      </c>
      <c r="E152" s="32" t="s">
        <v>223</v>
      </c>
      <c r="F152" s="32" t="s">
        <v>76</v>
      </c>
      <c r="G152" s="32" t="s">
        <v>77</v>
      </c>
      <c r="H152" s="39">
        <v>1200000000</v>
      </c>
      <c r="I152" s="39">
        <v>1200000000</v>
      </c>
      <c r="J152" s="32" t="s">
        <v>33</v>
      </c>
      <c r="K152" s="32" t="s">
        <v>30</v>
      </c>
      <c r="L152" s="33" t="s">
        <v>283</v>
      </c>
      <c r="M152" s="50"/>
    </row>
    <row r="153" spans="1:13" ht="42.75">
      <c r="A153" s="1"/>
      <c r="B153" s="37" t="s">
        <v>292</v>
      </c>
      <c r="C153" s="45" t="s">
        <v>284</v>
      </c>
      <c r="D153" s="32" t="s">
        <v>73</v>
      </c>
      <c r="E153" s="32" t="s">
        <v>119</v>
      </c>
      <c r="F153" s="32" t="s">
        <v>152</v>
      </c>
      <c r="G153" s="32" t="s">
        <v>77</v>
      </c>
      <c r="H153" s="39">
        <v>190000000</v>
      </c>
      <c r="I153" s="39">
        <v>190000000</v>
      </c>
      <c r="J153" s="32" t="s">
        <v>33</v>
      </c>
      <c r="K153" s="32" t="s">
        <v>30</v>
      </c>
      <c r="L153" s="33" t="s">
        <v>265</v>
      </c>
      <c r="M153" s="50"/>
    </row>
    <row r="154" spans="1:13" ht="42.75">
      <c r="A154" s="1"/>
      <c r="B154" s="37" t="s">
        <v>292</v>
      </c>
      <c r="C154" s="45" t="s">
        <v>285</v>
      </c>
      <c r="D154" s="32" t="s">
        <v>73</v>
      </c>
      <c r="E154" s="32" t="s">
        <v>223</v>
      </c>
      <c r="F154" s="32" t="s">
        <v>148</v>
      </c>
      <c r="G154" s="32" t="s">
        <v>77</v>
      </c>
      <c r="H154" s="39">
        <v>450000000</v>
      </c>
      <c r="I154" s="39">
        <v>450000000</v>
      </c>
      <c r="J154" s="32" t="s">
        <v>33</v>
      </c>
      <c r="K154" s="32" t="s">
        <v>30</v>
      </c>
      <c r="L154" s="33" t="s">
        <v>265</v>
      </c>
      <c r="M154" s="50"/>
    </row>
    <row r="155" spans="1:13" ht="42.75">
      <c r="A155" s="1"/>
      <c r="B155" s="37" t="s">
        <v>340</v>
      </c>
      <c r="C155" s="45" t="s">
        <v>339</v>
      </c>
      <c r="D155" s="32" t="s">
        <v>57</v>
      </c>
      <c r="E155" s="32" t="s">
        <v>119</v>
      </c>
      <c r="F155" s="32" t="s">
        <v>341</v>
      </c>
      <c r="G155" s="32" t="s">
        <v>32</v>
      </c>
      <c r="H155" s="39">
        <v>19355721</v>
      </c>
      <c r="I155" s="39">
        <v>19355721</v>
      </c>
      <c r="J155" s="32" t="s">
        <v>33</v>
      </c>
      <c r="K155" s="32" t="s">
        <v>30</v>
      </c>
      <c r="L155" s="33" t="s">
        <v>342</v>
      </c>
      <c r="M155" s="50"/>
    </row>
    <row r="156" spans="1:13" ht="42.75">
      <c r="A156" s="1"/>
      <c r="B156" s="37" t="s">
        <v>340</v>
      </c>
      <c r="C156" s="45" t="s">
        <v>351</v>
      </c>
      <c r="D156" s="32" t="s">
        <v>243</v>
      </c>
      <c r="E156" s="32" t="s">
        <v>352</v>
      </c>
      <c r="F156" s="32" t="s">
        <v>341</v>
      </c>
      <c r="G156" s="32" t="s">
        <v>32</v>
      </c>
      <c r="H156" s="39">
        <v>19355721</v>
      </c>
      <c r="I156" s="39">
        <v>11430644</v>
      </c>
      <c r="J156" s="32" t="s">
        <v>33</v>
      </c>
      <c r="K156" s="32" t="s">
        <v>30</v>
      </c>
      <c r="L156" s="33" t="s">
        <v>342</v>
      </c>
      <c r="M156" s="50"/>
    </row>
    <row r="157" spans="1:13" ht="228">
      <c r="A157" s="1"/>
      <c r="B157" s="37" t="s">
        <v>293</v>
      </c>
      <c r="C157" s="45" t="s">
        <v>286</v>
      </c>
      <c r="D157" s="32" t="s">
        <v>73</v>
      </c>
      <c r="E157" s="32" t="s">
        <v>297</v>
      </c>
      <c r="F157" s="32" t="s">
        <v>103</v>
      </c>
      <c r="G157" s="32" t="s">
        <v>77</v>
      </c>
      <c r="H157" s="39">
        <f>7848210193+22000000000</f>
        <v>29848210193</v>
      </c>
      <c r="I157" s="39">
        <v>7848210193</v>
      </c>
      <c r="J157" s="32" t="s">
        <v>86</v>
      </c>
      <c r="K157" s="32" t="s">
        <v>254</v>
      </c>
      <c r="L157" s="33" t="s">
        <v>258</v>
      </c>
      <c r="M157" s="50"/>
    </row>
    <row r="158" spans="2:13" s="31" customFormat="1" ht="99.75">
      <c r="B158" s="37" t="s">
        <v>303</v>
      </c>
      <c r="C158" s="45" t="s">
        <v>310</v>
      </c>
      <c r="D158" s="32" t="s">
        <v>243</v>
      </c>
      <c r="E158" s="32" t="s">
        <v>119</v>
      </c>
      <c r="F158" s="32" t="s">
        <v>103</v>
      </c>
      <c r="G158" s="32" t="s">
        <v>32</v>
      </c>
      <c r="H158" s="39">
        <v>5797541807</v>
      </c>
      <c r="I158" s="39">
        <v>5797541807</v>
      </c>
      <c r="J158" s="32" t="s">
        <v>33</v>
      </c>
      <c r="K158" s="32" t="s">
        <v>30</v>
      </c>
      <c r="L158" s="33" t="s">
        <v>304</v>
      </c>
      <c r="M158" s="50"/>
    </row>
    <row r="159" spans="2:13" s="31" customFormat="1" ht="90">
      <c r="B159" s="37" t="s">
        <v>305</v>
      </c>
      <c r="C159" s="45" t="s">
        <v>311</v>
      </c>
      <c r="D159" s="32" t="s">
        <v>243</v>
      </c>
      <c r="E159" s="32" t="s">
        <v>119</v>
      </c>
      <c r="F159" s="32" t="s">
        <v>242</v>
      </c>
      <c r="G159" s="32" t="s">
        <v>32</v>
      </c>
      <c r="H159" s="39">
        <v>521778763</v>
      </c>
      <c r="I159" s="39">
        <v>521778763</v>
      </c>
      <c r="J159" s="32" t="s">
        <v>33</v>
      </c>
      <c r="K159" s="32" t="s">
        <v>30</v>
      </c>
      <c r="L159" s="33" t="s">
        <v>304</v>
      </c>
      <c r="M159" s="50"/>
    </row>
    <row r="160" spans="2:13" s="31" customFormat="1" ht="99.75">
      <c r="B160" s="37" t="s">
        <v>303</v>
      </c>
      <c r="C160" s="45" t="s">
        <v>312</v>
      </c>
      <c r="D160" s="32" t="s">
        <v>243</v>
      </c>
      <c r="E160" s="32" t="s">
        <v>119</v>
      </c>
      <c r="F160" s="32" t="s">
        <v>103</v>
      </c>
      <c r="G160" s="32" t="s">
        <v>32</v>
      </c>
      <c r="H160" s="39">
        <v>6146788991</v>
      </c>
      <c r="I160" s="39">
        <v>6146788991</v>
      </c>
      <c r="J160" s="32" t="s">
        <v>33</v>
      </c>
      <c r="K160" s="32" t="s">
        <v>30</v>
      </c>
      <c r="L160" s="33" t="s">
        <v>304</v>
      </c>
      <c r="M160" s="50"/>
    </row>
    <row r="161" spans="2:13" s="31" customFormat="1" ht="72">
      <c r="B161" s="37" t="s">
        <v>305</v>
      </c>
      <c r="C161" s="45" t="s">
        <v>313</v>
      </c>
      <c r="D161" s="32" t="s">
        <v>243</v>
      </c>
      <c r="E161" s="32" t="s">
        <v>119</v>
      </c>
      <c r="F161" s="32" t="s">
        <v>242</v>
      </c>
      <c r="G161" s="32" t="s">
        <v>32</v>
      </c>
      <c r="H161" s="39">
        <v>553211009</v>
      </c>
      <c r="I161" s="39">
        <v>553211009</v>
      </c>
      <c r="J161" s="32" t="s">
        <v>33</v>
      </c>
      <c r="K161" s="32" t="s">
        <v>30</v>
      </c>
      <c r="L161" s="33" t="s">
        <v>304</v>
      </c>
      <c r="M161" s="50"/>
    </row>
    <row r="162" spans="2:13" s="31" customFormat="1" ht="99.75">
      <c r="B162" s="37" t="s">
        <v>303</v>
      </c>
      <c r="C162" s="45" t="s">
        <v>314</v>
      </c>
      <c r="D162" s="32" t="s">
        <v>243</v>
      </c>
      <c r="E162" s="32" t="s">
        <v>119</v>
      </c>
      <c r="F162" s="32" t="s">
        <v>103</v>
      </c>
      <c r="G162" s="32" t="s">
        <v>32</v>
      </c>
      <c r="H162" s="39">
        <v>63181818</v>
      </c>
      <c r="I162" s="39">
        <v>63181818</v>
      </c>
      <c r="J162" s="32" t="s">
        <v>33</v>
      </c>
      <c r="K162" s="32" t="s">
        <v>30</v>
      </c>
      <c r="L162" s="33" t="s">
        <v>304</v>
      </c>
      <c r="M162" s="50"/>
    </row>
    <row r="163" spans="2:13" s="31" customFormat="1" ht="72">
      <c r="B163" s="37" t="s">
        <v>305</v>
      </c>
      <c r="C163" s="45" t="s">
        <v>315</v>
      </c>
      <c r="D163" s="32" t="s">
        <v>243</v>
      </c>
      <c r="E163" s="32" t="s">
        <v>119</v>
      </c>
      <c r="F163" s="32" t="s">
        <v>242</v>
      </c>
      <c r="G163" s="32" t="s">
        <v>32</v>
      </c>
      <c r="H163" s="39">
        <v>631818182</v>
      </c>
      <c r="I163" s="39">
        <v>631818182</v>
      </c>
      <c r="J163" s="32" t="s">
        <v>33</v>
      </c>
      <c r="K163" s="32" t="s">
        <v>30</v>
      </c>
      <c r="L163" s="33" t="s">
        <v>304</v>
      </c>
      <c r="M163" s="50"/>
    </row>
    <row r="164" spans="2:14" s="31" customFormat="1" ht="99.75">
      <c r="B164" s="37" t="s">
        <v>303</v>
      </c>
      <c r="C164" s="45" t="s">
        <v>316</v>
      </c>
      <c r="D164" s="32" t="s">
        <v>243</v>
      </c>
      <c r="E164" s="32" t="s">
        <v>119</v>
      </c>
      <c r="F164" s="32" t="s">
        <v>103</v>
      </c>
      <c r="G164" s="32" t="s">
        <v>32</v>
      </c>
      <c r="H164" s="39">
        <v>50000000</v>
      </c>
      <c r="I164" s="39">
        <v>50000000</v>
      </c>
      <c r="J164" s="32" t="s">
        <v>33</v>
      </c>
      <c r="K164" s="32" t="s">
        <v>30</v>
      </c>
      <c r="L164" s="33" t="s">
        <v>304</v>
      </c>
      <c r="M164" s="50"/>
      <c r="N164" s="57"/>
    </row>
    <row r="165" spans="2:14" s="31" customFormat="1" ht="90">
      <c r="B165" s="37" t="s">
        <v>305</v>
      </c>
      <c r="C165" s="45" t="s">
        <v>317</v>
      </c>
      <c r="D165" s="32" t="s">
        <v>243</v>
      </c>
      <c r="E165" s="32" t="s">
        <v>308</v>
      </c>
      <c r="F165" s="32" t="s">
        <v>242</v>
      </c>
      <c r="G165" s="32" t="s">
        <v>32</v>
      </c>
      <c r="H165" s="39">
        <v>5000000</v>
      </c>
      <c r="I165" s="39">
        <v>5000000</v>
      </c>
      <c r="J165" s="32" t="s">
        <v>33</v>
      </c>
      <c r="K165" s="32" t="s">
        <v>30</v>
      </c>
      <c r="L165" s="33" t="s">
        <v>304</v>
      </c>
      <c r="M165" s="50"/>
      <c r="N165" s="58"/>
    </row>
    <row r="166" spans="2:14" s="31" customFormat="1" ht="72">
      <c r="B166" s="37" t="s">
        <v>305</v>
      </c>
      <c r="C166" s="45" t="s">
        <v>318</v>
      </c>
      <c r="D166" s="32" t="s">
        <v>243</v>
      </c>
      <c r="E166" s="32" t="s">
        <v>308</v>
      </c>
      <c r="F166" s="32" t="s">
        <v>242</v>
      </c>
      <c r="G166" s="32" t="s">
        <v>32</v>
      </c>
      <c r="H166" s="39">
        <v>636363636</v>
      </c>
      <c r="I166" s="39">
        <v>122807018</v>
      </c>
      <c r="J166" s="32" t="s">
        <v>86</v>
      </c>
      <c r="K166" s="32" t="s">
        <v>306</v>
      </c>
      <c r="L166" s="33" t="s">
        <v>304</v>
      </c>
      <c r="M166" s="50"/>
      <c r="N166" s="58"/>
    </row>
    <row r="167" spans="2:14" s="31" customFormat="1" ht="90">
      <c r="B167" s="37" t="s">
        <v>305</v>
      </c>
      <c r="C167" s="45" t="s">
        <v>319</v>
      </c>
      <c r="D167" s="32" t="s">
        <v>243</v>
      </c>
      <c r="E167" s="32" t="s">
        <v>308</v>
      </c>
      <c r="F167" s="32" t="s">
        <v>242</v>
      </c>
      <c r="G167" s="32" t="s">
        <v>32</v>
      </c>
      <c r="H167" s="39">
        <v>63636364</v>
      </c>
      <c r="I167" s="39">
        <v>17192982</v>
      </c>
      <c r="J167" s="32" t="s">
        <v>86</v>
      </c>
      <c r="K167" s="32" t="s">
        <v>306</v>
      </c>
      <c r="L167" s="33" t="s">
        <v>304</v>
      </c>
      <c r="M167" s="50"/>
      <c r="N167" s="58"/>
    </row>
    <row r="168" spans="2:14" s="31" customFormat="1" ht="99.75">
      <c r="B168" s="37" t="s">
        <v>303</v>
      </c>
      <c r="C168" s="45" t="s">
        <v>320</v>
      </c>
      <c r="D168" s="32" t="s">
        <v>243</v>
      </c>
      <c r="E168" s="32" t="s">
        <v>308</v>
      </c>
      <c r="F168" s="32" t="s">
        <v>103</v>
      </c>
      <c r="G168" s="32" t="s">
        <v>32</v>
      </c>
      <c r="H168" s="39">
        <v>1100917431</v>
      </c>
      <c r="I168" s="39">
        <v>183486239</v>
      </c>
      <c r="J168" s="32" t="s">
        <v>86</v>
      </c>
      <c r="K168" s="32" t="s">
        <v>306</v>
      </c>
      <c r="L168" s="33" t="s">
        <v>304</v>
      </c>
      <c r="M168" s="50"/>
      <c r="N168" s="58"/>
    </row>
    <row r="169" spans="2:14" s="31" customFormat="1" ht="54">
      <c r="B169" s="37" t="s">
        <v>305</v>
      </c>
      <c r="C169" s="45" t="s">
        <v>321</v>
      </c>
      <c r="D169" s="32" t="s">
        <v>243</v>
      </c>
      <c r="E169" s="32" t="s">
        <v>308</v>
      </c>
      <c r="F169" s="32" t="s">
        <v>242</v>
      </c>
      <c r="G169" s="32" t="s">
        <v>32</v>
      </c>
      <c r="H169" s="39">
        <v>99082569</v>
      </c>
      <c r="I169" s="39">
        <v>16513761</v>
      </c>
      <c r="J169" s="32" t="s">
        <v>86</v>
      </c>
      <c r="K169" s="32" t="s">
        <v>306</v>
      </c>
      <c r="L169" s="33" t="s">
        <v>304</v>
      </c>
      <c r="M169" s="50"/>
      <c r="N169" s="58"/>
    </row>
    <row r="170" spans="2:14" s="31" customFormat="1" ht="99.75">
      <c r="B170" s="37" t="s">
        <v>303</v>
      </c>
      <c r="C170" s="45" t="s">
        <v>322</v>
      </c>
      <c r="D170" s="32" t="s">
        <v>243</v>
      </c>
      <c r="E170" s="32" t="s">
        <v>308</v>
      </c>
      <c r="F170" s="32" t="s">
        <v>103</v>
      </c>
      <c r="G170" s="32" t="s">
        <v>32</v>
      </c>
      <c r="H170" s="39">
        <v>7949541284</v>
      </c>
      <c r="I170" s="39">
        <v>1389908257</v>
      </c>
      <c r="J170" s="32" t="s">
        <v>86</v>
      </c>
      <c r="K170" s="32" t="s">
        <v>306</v>
      </c>
      <c r="L170" s="33" t="s">
        <v>304</v>
      </c>
      <c r="M170" s="50"/>
      <c r="N170" s="58"/>
    </row>
    <row r="171" spans="2:13" s="31" customFormat="1" ht="54">
      <c r="B171" s="37" t="s">
        <v>305</v>
      </c>
      <c r="C171" s="45" t="s">
        <v>323</v>
      </c>
      <c r="D171" s="32" t="s">
        <v>243</v>
      </c>
      <c r="E171" s="32" t="s">
        <v>308</v>
      </c>
      <c r="F171" s="32" t="s">
        <v>242</v>
      </c>
      <c r="G171" s="32" t="s">
        <v>32</v>
      </c>
      <c r="H171" s="39">
        <v>715458716</v>
      </c>
      <c r="I171" s="39">
        <v>125091743</v>
      </c>
      <c r="J171" s="32" t="s">
        <v>86</v>
      </c>
      <c r="K171" s="32" t="s">
        <v>306</v>
      </c>
      <c r="L171" s="33" t="s">
        <v>304</v>
      </c>
      <c r="M171" s="50"/>
    </row>
    <row r="172" spans="2:13" s="31" customFormat="1" ht="99.75">
      <c r="B172" s="37" t="s">
        <v>303</v>
      </c>
      <c r="C172" s="45" t="s">
        <v>324</v>
      </c>
      <c r="D172" s="32" t="s">
        <v>243</v>
      </c>
      <c r="E172" s="32" t="s">
        <v>308</v>
      </c>
      <c r="F172" s="32" t="s">
        <v>103</v>
      </c>
      <c r="G172" s="32" t="s">
        <v>32</v>
      </c>
      <c r="H172" s="39">
        <v>4128440367</v>
      </c>
      <c r="I172" s="39">
        <v>619266055</v>
      </c>
      <c r="J172" s="32" t="s">
        <v>86</v>
      </c>
      <c r="K172" s="32" t="s">
        <v>306</v>
      </c>
      <c r="L172" s="33" t="s">
        <v>304</v>
      </c>
      <c r="M172" s="50"/>
    </row>
    <row r="173" spans="2:14" s="31" customFormat="1" ht="54">
      <c r="B173" s="37" t="s">
        <v>305</v>
      </c>
      <c r="C173" s="45" t="s">
        <v>325</v>
      </c>
      <c r="D173" s="32" t="s">
        <v>243</v>
      </c>
      <c r="E173" s="32" t="s">
        <v>308</v>
      </c>
      <c r="F173" s="32" t="s">
        <v>242</v>
      </c>
      <c r="G173" s="32" t="s">
        <v>32</v>
      </c>
      <c r="H173" s="39">
        <v>371559633</v>
      </c>
      <c r="I173" s="39">
        <v>55733945</v>
      </c>
      <c r="J173" s="32" t="s">
        <v>86</v>
      </c>
      <c r="K173" s="32" t="s">
        <v>306</v>
      </c>
      <c r="L173" s="33" t="s">
        <v>304</v>
      </c>
      <c r="M173" s="50"/>
      <c r="N173" s="57"/>
    </row>
    <row r="174" spans="2:14" s="31" customFormat="1" ht="36">
      <c r="B174" s="37" t="s">
        <v>305</v>
      </c>
      <c r="C174" s="45" t="s">
        <v>326</v>
      </c>
      <c r="D174" s="32" t="s">
        <v>243</v>
      </c>
      <c r="E174" s="32" t="s">
        <v>119</v>
      </c>
      <c r="F174" s="32" t="s">
        <v>242</v>
      </c>
      <c r="G174" s="32" t="s">
        <v>32</v>
      </c>
      <c r="H174" s="39">
        <v>64590990</v>
      </c>
      <c r="I174" s="39">
        <v>64590990</v>
      </c>
      <c r="J174" s="32" t="s">
        <v>33</v>
      </c>
      <c r="K174" s="32" t="s">
        <v>30</v>
      </c>
      <c r="L174" s="33" t="s">
        <v>304</v>
      </c>
      <c r="M174" s="50"/>
      <c r="N174" s="57"/>
    </row>
    <row r="175" spans="2:14" s="31" customFormat="1" ht="54">
      <c r="B175" s="37" t="s">
        <v>305</v>
      </c>
      <c r="C175" s="45" t="s">
        <v>327</v>
      </c>
      <c r="D175" s="32" t="s">
        <v>243</v>
      </c>
      <c r="E175" s="32" t="s">
        <v>119</v>
      </c>
      <c r="F175" s="32" t="s">
        <v>242</v>
      </c>
      <c r="G175" s="32" t="s">
        <v>32</v>
      </c>
      <c r="H175" s="39">
        <v>6459099</v>
      </c>
      <c r="I175" s="39">
        <f>+H175</f>
        <v>6459099</v>
      </c>
      <c r="J175" s="32" t="s">
        <v>33</v>
      </c>
      <c r="K175" s="32" t="s">
        <v>30</v>
      </c>
      <c r="L175" s="33" t="s">
        <v>304</v>
      </c>
      <c r="M175" s="50"/>
      <c r="N175" s="57"/>
    </row>
    <row r="176" spans="2:14" s="31" customFormat="1" ht="99.75">
      <c r="B176" s="37" t="s">
        <v>303</v>
      </c>
      <c r="C176" s="45" t="s">
        <v>328</v>
      </c>
      <c r="D176" s="32" t="s">
        <v>243</v>
      </c>
      <c r="E176" s="32" t="s">
        <v>119</v>
      </c>
      <c r="F176" s="32" t="s">
        <v>103</v>
      </c>
      <c r="G176" s="32" t="s">
        <v>32</v>
      </c>
      <c r="H176" s="39">
        <v>2652584378</v>
      </c>
      <c r="I176" s="39">
        <v>2652584378</v>
      </c>
      <c r="J176" s="32" t="s">
        <v>33</v>
      </c>
      <c r="K176" s="32" t="s">
        <v>30</v>
      </c>
      <c r="L176" s="33" t="s">
        <v>304</v>
      </c>
      <c r="M176" s="50"/>
      <c r="N176" s="57"/>
    </row>
    <row r="177" spans="2:14" s="31" customFormat="1" ht="72">
      <c r="B177" s="37" t="s">
        <v>305</v>
      </c>
      <c r="C177" s="45" t="s">
        <v>329</v>
      </c>
      <c r="D177" s="32" t="s">
        <v>243</v>
      </c>
      <c r="E177" s="32" t="s">
        <v>119</v>
      </c>
      <c r="F177" s="32" t="s">
        <v>242</v>
      </c>
      <c r="G177" s="32" t="s">
        <v>32</v>
      </c>
      <c r="H177" s="39">
        <v>265317157</v>
      </c>
      <c r="I177" s="39">
        <v>265317157</v>
      </c>
      <c r="J177" s="32" t="s">
        <v>33</v>
      </c>
      <c r="K177" s="32" t="s">
        <v>30</v>
      </c>
      <c r="L177" s="33" t="s">
        <v>304</v>
      </c>
      <c r="M177" s="50"/>
      <c r="N177" s="57"/>
    </row>
    <row r="178" spans="2:15" s="31" customFormat="1" ht="54">
      <c r="B178" s="37" t="s">
        <v>307</v>
      </c>
      <c r="C178" s="45" t="s">
        <v>330</v>
      </c>
      <c r="D178" s="32" t="s">
        <v>243</v>
      </c>
      <c r="E178" s="32" t="s">
        <v>119</v>
      </c>
      <c r="F178" s="32" t="s">
        <v>148</v>
      </c>
      <c r="G178" s="32" t="s">
        <v>32</v>
      </c>
      <c r="H178" s="39">
        <v>9000000000</v>
      </c>
      <c r="I178" s="39">
        <v>9000000000</v>
      </c>
      <c r="J178" s="32" t="s">
        <v>33</v>
      </c>
      <c r="K178" s="32" t="s">
        <v>30</v>
      </c>
      <c r="L178" s="33" t="s">
        <v>304</v>
      </c>
      <c r="M178" s="50"/>
      <c r="N178" s="58"/>
      <c r="O178" s="58"/>
    </row>
    <row r="179" spans="2:15" s="31" customFormat="1" ht="99.75">
      <c r="B179" s="37" t="s">
        <v>303</v>
      </c>
      <c r="C179" s="45" t="s">
        <v>331</v>
      </c>
      <c r="D179" s="32" t="s">
        <v>243</v>
      </c>
      <c r="E179" s="32" t="s">
        <v>119</v>
      </c>
      <c r="F179" s="32" t="s">
        <v>103</v>
      </c>
      <c r="G179" s="32" t="s">
        <v>32</v>
      </c>
      <c r="H179" s="39">
        <v>32946834219</v>
      </c>
      <c r="I179" s="39">
        <v>27232259038</v>
      </c>
      <c r="J179" s="32" t="s">
        <v>86</v>
      </c>
      <c r="K179" s="32" t="s">
        <v>306</v>
      </c>
      <c r="L179" s="33" t="s">
        <v>304</v>
      </c>
      <c r="M179" s="50"/>
      <c r="O179" s="58"/>
    </row>
    <row r="180" spans="2:13" s="31" customFormat="1" ht="36">
      <c r="B180" s="37" t="s">
        <v>307</v>
      </c>
      <c r="C180" s="45" t="s">
        <v>332</v>
      </c>
      <c r="D180" s="32" t="s">
        <v>243</v>
      </c>
      <c r="E180" s="32" t="s">
        <v>119</v>
      </c>
      <c r="F180" s="32" t="s">
        <v>148</v>
      </c>
      <c r="G180" s="32" t="s">
        <v>32</v>
      </c>
      <c r="H180" s="39">
        <v>20000000000</v>
      </c>
      <c r="I180" s="39">
        <v>20000000000</v>
      </c>
      <c r="J180" s="32" t="s">
        <v>33</v>
      </c>
      <c r="K180" s="32" t="s">
        <v>30</v>
      </c>
      <c r="L180" s="33" t="s">
        <v>304</v>
      </c>
      <c r="M180" s="50"/>
    </row>
    <row r="181" spans="2:13" s="31" customFormat="1" ht="54">
      <c r="B181" s="37" t="s">
        <v>305</v>
      </c>
      <c r="C181" s="45" t="s">
        <v>333</v>
      </c>
      <c r="D181" s="32" t="s">
        <v>243</v>
      </c>
      <c r="E181" s="32" t="s">
        <v>119</v>
      </c>
      <c r="F181" s="32" t="s">
        <v>242</v>
      </c>
      <c r="G181" s="32" t="s">
        <v>32</v>
      </c>
      <c r="H181" s="39">
        <v>6000000000</v>
      </c>
      <c r="I181" s="39">
        <v>6000000000</v>
      </c>
      <c r="J181" s="32" t="s">
        <v>33</v>
      </c>
      <c r="K181" s="32" t="s">
        <v>30</v>
      </c>
      <c r="L181" s="33" t="s">
        <v>304</v>
      </c>
      <c r="M181" s="50"/>
    </row>
    <row r="182" spans="2:13" s="31" customFormat="1" ht="72">
      <c r="B182" s="37" t="s">
        <v>305</v>
      </c>
      <c r="C182" s="45" t="s">
        <v>334</v>
      </c>
      <c r="D182" s="32" t="s">
        <v>243</v>
      </c>
      <c r="E182" s="32" t="s">
        <v>119</v>
      </c>
      <c r="F182" s="32" t="s">
        <v>242</v>
      </c>
      <c r="G182" s="32" t="s">
        <v>32</v>
      </c>
      <c r="H182" s="39">
        <v>600000000</v>
      </c>
      <c r="I182" s="39">
        <v>600000000</v>
      </c>
      <c r="J182" s="32" t="s">
        <v>33</v>
      </c>
      <c r="K182" s="32" t="s">
        <v>30</v>
      </c>
      <c r="L182" s="33" t="s">
        <v>304</v>
      </c>
      <c r="M182" s="50"/>
    </row>
    <row r="183" spans="1:13" ht="18">
      <c r="A183" s="31"/>
      <c r="B183" s="33"/>
      <c r="C183" s="46"/>
      <c r="D183" s="43"/>
      <c r="E183" s="32"/>
      <c r="F183" s="41"/>
      <c r="G183" s="40"/>
      <c r="H183" s="42"/>
      <c r="I183" s="42"/>
      <c r="J183" s="41"/>
      <c r="K183" s="41"/>
      <c r="L183" s="38"/>
      <c r="M183" s="50"/>
    </row>
    <row r="184" spans="12:13" ht="15">
      <c r="L184" s="19"/>
      <c r="M184" s="36"/>
    </row>
    <row r="185" spans="2:13" ht="30.75" thickBot="1">
      <c r="B185" s="18" t="s">
        <v>21</v>
      </c>
      <c r="C185" s="12"/>
      <c r="D185" s="28"/>
      <c r="L185" s="44"/>
      <c r="M185" s="36"/>
    </row>
    <row r="186" spans="2:13" ht="30">
      <c r="B186" s="9" t="s">
        <v>6</v>
      </c>
      <c r="C186" s="13" t="s">
        <v>22</v>
      </c>
      <c r="D186" s="23" t="s">
        <v>14</v>
      </c>
      <c r="L186" s="44"/>
      <c r="M186" s="36"/>
    </row>
    <row r="187" spans="2:13" ht="15" customHeight="1">
      <c r="B187" s="16"/>
      <c r="C187" s="10"/>
      <c r="D187" s="29"/>
      <c r="L187" s="44"/>
      <c r="M187" s="36"/>
    </row>
    <row r="188" spans="2:13" ht="15">
      <c r="B188" s="16"/>
      <c r="C188" s="10"/>
      <c r="D188" s="29"/>
      <c r="L188" s="44"/>
      <c r="M188" s="36"/>
    </row>
    <row r="189" spans="2:13" ht="15">
      <c r="B189" s="16"/>
      <c r="C189" s="10"/>
      <c r="D189" s="29"/>
      <c r="L189" s="44"/>
      <c r="M189" s="36"/>
    </row>
    <row r="190" spans="2:13" ht="15">
      <c r="B190" s="16"/>
      <c r="C190" s="10"/>
      <c r="D190" s="29"/>
      <c r="L190" s="34"/>
      <c r="M190" s="51"/>
    </row>
    <row r="191" spans="2:13" ht="15.75" thickBot="1">
      <c r="B191" s="17"/>
      <c r="C191" s="11"/>
      <c r="D191" s="30"/>
      <c r="L191" s="34"/>
      <c r="M191" s="51"/>
    </row>
    <row r="192" spans="12:13" ht="15">
      <c r="L192" s="34"/>
      <c r="M192" s="6"/>
    </row>
    <row r="193" spans="12:13" ht="15">
      <c r="L193" s="34"/>
      <c r="M193" s="6"/>
    </row>
    <row r="194" spans="12:13" ht="15">
      <c r="L194" s="34"/>
      <c r="M194" s="6"/>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9:12" ht="15">
      <c r="I208" s="24">
        <f>SUBTOTAL(9,I23:I202)</f>
        <v>172370998676.99286</v>
      </c>
      <c r="L208" s="34"/>
    </row>
    <row r="209" ht="15">
      <c r="L209" s="34"/>
    </row>
    <row r="210" ht="15">
      <c r="L210" s="34"/>
    </row>
    <row r="211" ht="15">
      <c r="L211" s="34"/>
    </row>
  </sheetData>
  <sheetProtection/>
  <autoFilter ref="B18:L183"/>
  <mergeCells count="2">
    <mergeCell ref="F5:I9"/>
    <mergeCell ref="F11:I15"/>
  </mergeCells>
  <hyperlinks>
    <hyperlink ref="L76" r:id="rId1" display="seguridad.oficina@gmail.com"/>
    <hyperlink ref="L77:L80" r:id="rId2" display="seguridad.oficina@gmail.com"/>
    <hyperlink ref="L119:L120" r:id="rId3" display="regnal@cendoj.ramajudicial.gov.co"/>
    <hyperlink ref="L120" r:id="rId4" display="regnal@cendoj.ramajudicial.gov.co"/>
    <hyperlink ref="L121" r:id="rId5" display="acolmenv@cendoj.ramajudicial.gov.co"/>
    <hyperlink ref="L122" r:id="rId6" display="acolmenv@cendoj.ramajudicial.gov.co"/>
    <hyperlink ref="L123" r:id="rId7" display="acolmenv@cendoj.ramajudicial.gov.co"/>
    <hyperlink ref="L129" r:id="rId8" display="carjud@cendoj.ramajudicial.gov.co"/>
    <hyperlink ref="L131" r:id="rId9" display="carjud@cendoj.ramajudicial.gov.co"/>
    <hyperlink ref="L130" r:id="rId10" display="carjud@cendoj.ramajudicial.gov.co"/>
    <hyperlink ref="L135" r:id="rId11" display="dcarov@cendoj.ramajudicial.gov.co"/>
    <hyperlink ref="L132" r:id="rId12" display="ccastroc@cendoj.ramajudicial.gov.co"/>
    <hyperlink ref="L133:L134" r:id="rId13" display="ccastroc@cendoj.ramajudicial.gov.co"/>
    <hyperlink ref="L136:L137" r:id="rId14" display="dcarov@cendoj.ramajudicial.gov.co"/>
    <hyperlink ref="L153" r:id="rId15" display="mdonados@deaj.ramajudicial.gov.co"/>
    <hyperlink ref="L138" r:id="rId16" display="framosg@deaj.ramajudicial.gov.co  &#10;Fredery"/>
    <hyperlink ref="L154" r:id="rId17" display="mdonados@deaj.ramajudicial.gov.co"/>
    <hyperlink ref="L144" r:id="rId18" display="mdonados@deaj.ramajudicial.gov.co"/>
    <hyperlink ref="L148" r:id="rId19" display="cthomasb@deaj.ramajudicial.gov.co"/>
    <hyperlink ref="L149" r:id="rId20" display="cthomasb@deaj.ramajudicial.gov.co"/>
    <hyperlink ref="L143" r:id="rId21" display="pcorredb@deaj.ramajudicial.gov.co"/>
    <hyperlink ref="L145" r:id="rId22" display="pcorredb@deaj.ramajudicial.gov.co"/>
    <hyperlink ref="L152" r:id="rId23" display="rariasom@deaj.ramajudicial.gov.co"/>
    <hyperlink ref="L146" r:id="rId24" display="pcorredb@deaj.ramajudicial.gov.co"/>
    <hyperlink ref="L157" r:id="rId25" display="csantamr@deaj.ramajudicial.gov.co"/>
    <hyperlink ref="L147" r:id="rId26" display="msalazac@deaj.ramajudicial.gov.co"/>
    <hyperlink ref="L140" r:id="rId27" display="yantolis@deaj.ramajudicial.gov.co"/>
    <hyperlink ref="L139" r:id="rId28" display="yantolis@deaj.ramajudicial.gov.co"/>
    <hyperlink ref="L141" r:id="rId29" display="csantamr@deaj.ramajudicial.gov.co"/>
    <hyperlink ref="L150" r:id="rId30" display="aartetar@deaj.ramajudicial.gov.co"/>
    <hyperlink ref="L158" r:id="rId31" display="contratacion@deaj,ramajudicial.gov.co"/>
    <hyperlink ref="L159:L182"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2018-05-09T17:31:38Z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