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795" activeTab="0"/>
  </bookViews>
  <sheets>
    <sheet name="RESOL RECLAS.  2010 (2)" sheetId="1" r:id="rId1"/>
  </sheets>
  <definedNames/>
  <calcPr fullCalcOnLoad="1"/>
</workbook>
</file>

<file path=xl/sharedStrings.xml><?xml version="1.0" encoding="utf-8"?>
<sst xmlns="http://schemas.openxmlformats.org/spreadsheetml/2006/main" count="239" uniqueCount="86">
  <si>
    <r>
      <t>NO</t>
    </r>
    <r>
      <rPr>
        <sz val="8"/>
        <rFont val="Arial"/>
        <family val="0"/>
      </rPr>
      <t xml:space="preserve"> se tuvo en cuenta la certificación de la Univiersidad Simón Bolívar como docente en hora cátedra, para reclasificar en factor experiencia por cuanto ya se le contabilizó en ese tiempo</t>
    </r>
  </si>
  <si>
    <r>
      <t>NO</t>
    </r>
    <r>
      <rPr>
        <sz val="8"/>
        <rFont val="Arial"/>
        <family val="0"/>
      </rPr>
      <t xml:space="preserve"> se tuvo en cuenta la certificación de la Univiersidad de Santander como docente en hora cátedra, para reclasificar en factor experiencia por cuanto ya se le contabilizó en ese tiempo</t>
    </r>
  </si>
  <si>
    <t xml:space="preserve">"Encuentra la Corte que de manera muy particular, en los concursos de méritos los aspirantes deben, en igualdad de condiciones, sujetarse a las reglas previamente establecidas, conocidas de manera general y que son garantía de imparcialidad para todos. En el presente caso, encuentra la Corte que no es posible acudir a criterios de razonabilidad y de proporcionalidad para asignar puntajes a los concursantes por situaciones no previstas en la convocatoria. Es posible que un análisis de las condiciones previstas en la convocatoria muestre deficiencias en la misma, que incluso hagan posible que sea cuestionada ante las instancias competentes como contraria a principios superiores, pero, como garantía de transparencia e imparcialidad, debe aplicarse mientras esté vigente. En ese escenario, la actuación de la Sala Administrativa del Consejo Superior de la Judicatura responde a la naturaleza del concurso y preserva la garantía de transparencia e imparcialidad del mismo, sin que la Corte encuentre que la misma pueda considerarse violatoria de los derechos fundamentales del accionante". </t>
  </si>
  <si>
    <t>NOTIFÍQUESE, PUBLIQUESE Y CUMPLASE</t>
  </si>
  <si>
    <t>OLGA MERCEDES MANTILLA FORERO</t>
  </si>
  <si>
    <t>Presidenta</t>
  </si>
  <si>
    <t>CARGO: Asistente Jurídico de Juzgados de Ejecución de Penas y Medidas de Seguridad  -  Grado 19</t>
  </si>
  <si>
    <t>CARGO: Secretario de Juzgado de Circuito y Equivalentes  -  Nominado</t>
  </si>
  <si>
    <t>CARGO: Asistente Social de Juzgados de Ejecución de Penas y Medidas de Seguridad y Centro de Servicios  -  Grado 18</t>
  </si>
  <si>
    <t>RESUELVE</t>
  </si>
  <si>
    <t>CARGO: Relator de Tribunal y Equivalentes  -  Nominado</t>
  </si>
  <si>
    <t>CAICEDO DIAZ HENRY MACIAS</t>
  </si>
  <si>
    <t>CRUZ  YOHANY ANTONIO</t>
  </si>
  <si>
    <t>DURAN CAICEDO MARIA CONCEPCION</t>
  </si>
  <si>
    <t>ESCALANTE JIMENEZ NELSY DAMARIS</t>
  </si>
  <si>
    <t>FLOREZ BAUTISTA OTILIA</t>
  </si>
  <si>
    <t>FLOREZ CAJIAO JENNY</t>
  </si>
  <si>
    <t>GARCIA RAMIREZ MONICA LILIANA</t>
  </si>
  <si>
    <t>GONZALEZ RODRIGUEZ WILLIAM GERMAN</t>
  </si>
  <si>
    <t>IBARRA CASTRO JOSE TRINIDAD</t>
  </si>
  <si>
    <t>JAIMES FRANCO SANDRA</t>
  </si>
  <si>
    <t>LOPEZ CARVAJAL HEIBER JHOVANN</t>
  </si>
  <si>
    <t>Apellidos y Nombres</t>
  </si>
  <si>
    <t>Cédula</t>
  </si>
  <si>
    <t>Sala Administrativa</t>
  </si>
  <si>
    <t>MONTAGUTH RINCON FABIAN ANDRES</t>
  </si>
  <si>
    <t>NAVA VELANDIA DAVID MAURICIO</t>
  </si>
  <si>
    <t>NEGRELLI TORRES SANDRA MILENA</t>
  </si>
  <si>
    <t>PINZON CASTRO OSVALDO</t>
  </si>
  <si>
    <t>QUINTERO QUINTERO LENIN DE JESUS</t>
  </si>
  <si>
    <t>SIERRA LIZCANO WILMAR ANTONIO</t>
  </si>
  <si>
    <t>SUAREZ CORREA WILLIAM JESUS</t>
  </si>
  <si>
    <t>BAYONA VELASQUEZ LUISA FERNANDA</t>
  </si>
  <si>
    <t>No.</t>
  </si>
  <si>
    <t>VILLAMIZAR CARRILLO JUAN MARTIN</t>
  </si>
  <si>
    <t>Prueba de Conocimientos</t>
  </si>
  <si>
    <t>Entrevista</t>
  </si>
  <si>
    <t>Experiencia Adicional y Docencia</t>
  </si>
  <si>
    <t xml:space="preserve"> Capacitación y Publicaciones</t>
  </si>
  <si>
    <t>Total</t>
  </si>
  <si>
    <t>Rama Judicial del Poder Público</t>
  </si>
  <si>
    <t>MAGISTRADA PONENTE: MARIA INES BLANCO TURIZO</t>
  </si>
  <si>
    <t xml:space="preserve">LA SALA ADMINISTRATIVA </t>
  </si>
  <si>
    <t xml:space="preserve">DEL CONSEJO SECCIONAL DE LA JUDICATURA DE NORTE DE SANTANDER </t>
  </si>
  <si>
    <t>CONSIDERANDO QUE:</t>
  </si>
  <si>
    <t>Consejo Seccional de la Judicatura de Norte de Santander</t>
  </si>
  <si>
    <t>CARGO: Escribiente de Tribunal y Equivalentes  -  Nominado</t>
  </si>
  <si>
    <t>CARGO: Escribiente de Centro de Servicios  -  Nominado</t>
  </si>
  <si>
    <t>CARGO: Escribiente de Juzgado de Circuito y Equivalentes   -  Nominado</t>
  </si>
  <si>
    <t>CARGO: Escribiente de Juzgado Municipal  -  Nominado</t>
  </si>
  <si>
    <t>CARGO: Citador de Tribunal y Equivalentes  -  Grado 4</t>
  </si>
  <si>
    <t>CARGO: Citador de Juzgado de Circuito y Equivalentes  -  Grado 3</t>
  </si>
  <si>
    <t>CARGO: Citador de Juzgado Municipal y Equivalentes  -  Grado 3</t>
  </si>
  <si>
    <t>En mérito de lo expuesto, la Sala Administrativa del Consejo Seccional de la Judicatura de Norte de Santander y Arauca.</t>
  </si>
  <si>
    <r>
      <t xml:space="preserve">ARTICULO TERCERO: </t>
    </r>
    <r>
      <rPr>
        <sz val="10"/>
        <rFont val="Arial"/>
        <family val="2"/>
      </rPr>
      <t xml:space="preserve"> Los puntajes obtenidos serán sucptibles de los recursos de la vía gubernativa, los que deben interponer dentro de los cinco (5) días siguientes a la notificación que se hará mediante  su fijación en la Secretaría de la Sala Administrativa del Consejo Seccional de la Judicatura de Norte de Santander, por un término de ocho (8) días y para su divulgación se publicará  a través de la página web de la Rama Judicial. (</t>
    </r>
    <r>
      <rPr>
        <u val="single"/>
        <sz val="10"/>
        <rFont val="Arial"/>
        <family val="2"/>
      </rPr>
      <t xml:space="preserve">www.ramajudicial.gov.co) </t>
    </r>
    <r>
      <rPr>
        <sz val="10"/>
        <rFont val="Arial"/>
        <family val="2"/>
      </rPr>
      <t>Consejo Superior de la Judicatura - Consejos Seccionales de la Judicatura - link Consejo Seccional de la Judicatura de Norte de Santander - Resoluciones.</t>
    </r>
  </si>
  <si>
    <t>Justificación o Razón</t>
  </si>
  <si>
    <t>CARGO: Escribiente de Circuito y Equivalentes  -  Nominado</t>
  </si>
  <si>
    <t>MARIA INES BLANCO TURIZO</t>
  </si>
  <si>
    <t>Magistrada</t>
  </si>
  <si>
    <t>(10 DE MARZO DE 2010 )</t>
  </si>
  <si>
    <t>“Por medio de la cual se resuelven las solicitudes de reclasificación de los Factores de Experiencia y Capacitación de los puntajes obtenidos por los aspirantes dentro del concurso para proveer los cargos vacantes de empleados  de carrera de Tribunales, Juzgados y Centro de Servicios de los Distritos Judiciales de Arauca, Cúcuta y Pamplona y Administrativos de Norte de Santander y Arauca"</t>
  </si>
  <si>
    <r>
      <t>NO</t>
    </r>
    <r>
      <rPr>
        <sz val="8"/>
        <rFont val="Arial"/>
        <family val="2"/>
      </rPr>
      <t xml:space="preserve"> se asignan puntos a los estudios de pregrado del cargo al cual se aspira, como se expone en la parte motiva</t>
    </r>
  </si>
  <si>
    <r>
      <t>ARTICULO QUINTO:</t>
    </r>
    <r>
      <rPr>
        <sz val="11"/>
        <rFont val="Arial"/>
        <family val="2"/>
      </rPr>
      <t xml:space="preserve"> Esta Resolución rige a partir de la fecha de su publicación</t>
    </r>
  </si>
  <si>
    <t>Dada en San José de Cúcuta, a los diez (10) días del mes de marzo de dos mil diez (2010)</t>
  </si>
  <si>
    <t>En este sentido la Corte Constitucional en Sentencia T-470 de 2007, ha manifestado:</t>
  </si>
  <si>
    <r>
      <t>ARTICULO PRIMERO:</t>
    </r>
    <r>
      <rPr>
        <sz val="10"/>
        <rFont val="Arial"/>
        <family val="0"/>
      </rPr>
      <t xml:space="preserve"> Reclasificar a los siguientes  aspirantes a cargos vacantes de empleados y empleadas de Carrera de Tribunales, Juzgados y Centro de Servicios de los Distritos Judiciales de Arauca, Cúcuta y Pamplona y Administrativos de Norte de Santander y Arauca,  convocados mediante Acuerdos Nos. 001 de 16 de agosto y 002 de 29 de agosto de 2006, que presentaron solicitudes durante los meses de enero y febrero de 2010:</t>
    </r>
  </si>
  <si>
    <r>
      <t>NO</t>
    </r>
    <r>
      <rPr>
        <sz val="8"/>
        <rFont val="Arial"/>
        <family val="0"/>
      </rPr>
      <t xml:space="preserve"> se asignan puntos a los estudios de pregrado del cargo al cual se aspira, como se expone en la parte motiva y ya se le asignó el mayor puntaje por cursos hasta de 40 horas</t>
    </r>
  </si>
  <si>
    <r>
      <t>ARTICULO CUARTO:</t>
    </r>
    <r>
      <rPr>
        <sz val="11"/>
        <rFont val="Arial"/>
        <family val="2"/>
      </rPr>
      <t xml:space="preserve"> En firme esta Resolución se publicará debidamente actualizado el Registro Seccional de Elegibles vigente, con los puntajes asignados</t>
    </r>
  </si>
  <si>
    <t>LUZ AMPARO REYES CAÑAS</t>
  </si>
  <si>
    <t>Secretaria</t>
  </si>
  <si>
    <r>
      <t>NO</t>
    </r>
    <r>
      <rPr>
        <sz val="8"/>
        <rFont val="Arial"/>
        <family val="2"/>
      </rPr>
      <t xml:space="preserve"> se asignan puntos a los estudios de pregrado del cargo al cual se aspira, como se expone en la parte motiva. No se tuvo en cuenta la certificación de la Secretaría de Transito de Cúcuta, para reclasificar experencia por cuanto no especifica la fecha de vinculación.</t>
    </r>
  </si>
  <si>
    <r>
      <t>NO</t>
    </r>
    <r>
      <rPr>
        <sz val="8"/>
        <rFont val="Arial"/>
        <family val="0"/>
      </rPr>
      <t xml:space="preserve"> se asignan puntos a los estudios de pregrado del cargo al cual se aspira, como se expone en la parte motiva. Para el factor experiencia sólo se tuvo en cuenta la certificación del Juzgado Cuarto Civil Municipal de Cúcuta, las demás no especifican fecha de inicio</t>
    </r>
  </si>
  <si>
    <r>
      <t>ARTICULO SEGUNDO.</t>
    </r>
    <r>
      <rPr>
        <sz val="10"/>
        <rFont val="Arial"/>
        <family val="2"/>
      </rPr>
      <t xml:space="preserve"> No se reclasifican los puntajes en los factores de capacitación y experiencia  de los aspirantes relacionados a continuación:</t>
    </r>
  </si>
  <si>
    <t>Mediante Acuerdos Nos. 001 de 16 de agosto y 002 de 29 de agosto de 2006, la Sala Administrativa del Consejo Seccional de la Judicatura de Norte de Santander y Arauca, convocó a todos los interesados en inscribirse al Concurso de Méritos para la provisión de cargos vacantes de empleados  de carrera de Tribunales, Juzgados y Centro de Servicios de los Distritos Judiciales de Arauca, Cúcuta y Pamplona y Administrativos de Norte de Santander y Arauca.</t>
  </si>
  <si>
    <t>En ejercicio de sus facultades legales, en especial las conferidas por los artículos 101, 162, 163 y 164 de la Ley 270 de 1996 y,</t>
  </si>
  <si>
    <t>Que de conformidad con el inciso tercero del Artículo 165 de la Ley Estatutaria de la Administración de Justicia, la Sala procederá a resolver sobre las peticiones de los (as) interesados (as) en actualizar su inscripción, si a ello hubiera lugar  y con estos resultados se reclasificará el Registro Seccional de Elegibles.</t>
  </si>
  <si>
    <t>Que en la parte resolutiva se publicarán los listados, según el estudio que se efectúo a cada uno de los peticionarios, conforme a la convocatoria, que es la norma regulada del concurso y cuyos puntajes aparecen reclasificados en el artículo 1º de este proveído.</t>
  </si>
  <si>
    <t>Que respecto de los aspirantes Jenny Flórez Cajiao, Sandra Milena Negrelli Torres, Yohany Antonio Cruz, Mónica Liliana García Ramírez, Fabian Andrés Montaguth Rincón, que presentaron constancias de estudios en pregrado de las Universidades Libre, UDES y Simón Bolívar, estas no serán tenidas en cuenta, por cuanto los Acuerdos de Convocatoria del Concurso, no incluyeron puntaje a los estudios en pregrado, solamente a los estudios de especialización y maestrías, así como a los cursos relacionados con el cargo a desempeñar, cuya duranción sea o exceda de 40 horas.</t>
  </si>
  <si>
    <t xml:space="preserve">A los concursantes William Súarez Correa y Wilmar Antonio Sierra Lizcano, que presentaron certificaciones como docentes de hora cátedra, no fueron tenidas en cuenta, por ser concurrentes en el tiempo con la experiencia laboral. </t>
  </si>
  <si>
    <t>La certificación de cátedra aportada por la concursante Jenny Flórez Cajiao, del Instituto Fiftesis System, no reclasificó en el factor experiencia, por cuanto sólo se consideran  las instituciones de educación superior.</t>
  </si>
  <si>
    <t>RESOLUCION PSAR010-0062</t>
  </si>
  <si>
    <t>Hoja No.2 de la Resolución PSAR010 -0062 de 10 de marzo de 2010 “Por medio de la cual se resuelven las solicitudes de reclasificación de los Factores de Experiencia y Capacitación de los puntajes obtenidos por los aspirantes dentro del concurso para proveer los cargos vacantes de empleados  de carrera de Tribunales, Juzgados y Centro de Servicios de los Distritos Judiciales de Arauca, Cúcuta y Pamplona y Administrativos de Norte de Santander y Arauca"</t>
  </si>
  <si>
    <t>Hoja No.3 de la Resolución PSAR010 -0062 de 10 de marzo de 2010 “Por medio de la cual se resuelven las solicitudes de reclasificación de los Factores de Experiencia y Capacitación de los puntajes obtenidos por los aspirantes dentro del concurso para proveer los cargos vacantes de empleados  de carrera de Tribunales, Juzgados y Centro de Servicios de los Distritos Judiciales de Arauca, Cúcuta y Pamplona y Administrativos de Norte de Santander y Arauca"</t>
  </si>
  <si>
    <t>Hoja No.4 de la Resolución PSAR010 -0062 de 10 de marzo de 2010 “Por medio de la cual se resuelven las solicitudes de reclasificación de los Factores de Experiencia y Capacitación de los puntajes obtenidos por los aspirantes dentro del concurso para proveer los cargos vacantes de empleados  de carrera de Tribunales, Juzgados y Centro de Servicios de los Distritos Judiciales de Arauca, Cúcuta y Pamplona y Administrativos de Norte de Santander y Arauca"</t>
  </si>
  <si>
    <t>Hoja No.5 de la Resolución PSAR010 -0062 de 10 de marzo de 2010 “Por medio de la cual se resuelven las solicitudes de reclasificación de los Factores de Experiencia y Capacitación de los puntajes obtenidos por los aspirantes dentro del concurso para proveer los cargos vacantes de empleados  de carrera de Tribunales, Juzgados y Centro de Servicios de los Distritos Judiciales de Arauca, Cúcuta y Pamplona y Administrativos de Norte de Santander y Arauca"</t>
  </si>
  <si>
    <t>(ORIGINAL FIRMADO)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</si>
</sst>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0.000"/>
    <numFmt numFmtId="186" formatCode="_-* #,##0.00\ [$€]_-;\-* #,##0.00\ [$€]_-;_-* &quot;-&quot;??\ [$€]_-;_-@_-"/>
    <numFmt numFmtId="187" formatCode="_-* #,##0.000\ [$€]_-;\-* #,##0.000\ [$€]_-;_-* &quot;-&quot;??\ [$€]_-;_-@_-"/>
    <numFmt numFmtId="188" formatCode="0.0000"/>
    <numFmt numFmtId="189" formatCode="0.00000"/>
  </numFmts>
  <fonts count="33">
    <font>
      <sz val="10"/>
      <name val="Arial"/>
      <family val="0"/>
    </font>
    <font>
      <sz val="8"/>
      <name val="Arial"/>
      <family val="2"/>
    </font>
    <font>
      <u val="single"/>
      <sz val="10"/>
      <color indexed="12"/>
      <name val="Arial"/>
      <family val="0"/>
    </font>
    <font>
      <u val="single"/>
      <sz val="10"/>
      <color indexed="36"/>
      <name val="Arial"/>
      <family val="0"/>
    </font>
    <font>
      <b/>
      <sz val="8"/>
      <name val="Arial"/>
      <family val="2"/>
    </font>
    <font>
      <sz val="8"/>
      <name val="Arial Narrow"/>
      <family val="2"/>
    </font>
    <font>
      <i/>
      <sz val="12"/>
      <name val="Times New Roman"/>
      <family val="1"/>
    </font>
    <font>
      <b/>
      <sz val="14"/>
      <name val="Arial"/>
      <family val="2"/>
    </font>
    <font>
      <b/>
      <sz val="11"/>
      <name val="Arial"/>
      <family val="2"/>
    </font>
    <font>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u val="single"/>
      <sz val="10"/>
      <name val="Arial"/>
      <family val="2"/>
    </font>
    <font>
      <b/>
      <sz val="12"/>
      <name val="Arial"/>
      <family val="2"/>
    </font>
    <font>
      <sz val="12"/>
      <name val="Arial"/>
      <family val="2"/>
    </font>
    <font>
      <b/>
      <sz val="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86"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9"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cellStyleXfs>
  <cellXfs count="71">
    <xf numFmtId="0" fontId="0" fillId="0" borderId="0" xfId="0" applyAlignment="1">
      <alignment/>
    </xf>
    <xf numFmtId="0" fontId="1" fillId="0" borderId="0" xfId="0" applyFont="1" applyAlignment="1">
      <alignment/>
    </xf>
    <xf numFmtId="0" fontId="4" fillId="0" borderId="0" xfId="0" applyFont="1" applyAlignment="1">
      <alignment horizontal="center"/>
    </xf>
    <xf numFmtId="4" fontId="4" fillId="0" borderId="0" xfId="0" applyNumberFormat="1" applyFont="1" applyAlignment="1">
      <alignment horizontal="center"/>
    </xf>
    <xf numFmtId="0" fontId="1" fillId="0" borderId="10" xfId="0" applyFont="1" applyBorder="1" applyAlignment="1">
      <alignment horizontal="justify" vertical="top"/>
    </xf>
    <xf numFmtId="0" fontId="1" fillId="0" borderId="0" xfId="0" applyFont="1" applyAlignment="1">
      <alignment/>
    </xf>
    <xf numFmtId="0" fontId="1" fillId="0" borderId="10" xfId="0" applyFont="1" applyBorder="1" applyAlignment="1">
      <alignment horizontal="justify" vertical="top"/>
    </xf>
    <xf numFmtId="0" fontId="1" fillId="0" borderId="0" xfId="0" applyFont="1" applyAlignment="1">
      <alignment horizontal="center"/>
    </xf>
    <xf numFmtId="0" fontId="1" fillId="0" borderId="10" xfId="0" applyFont="1" applyFill="1" applyBorder="1" applyAlignment="1">
      <alignment horizontal="justify" vertical="top"/>
    </xf>
    <xf numFmtId="0" fontId="7" fillId="0" borderId="0" xfId="0" applyFont="1" applyAlignment="1">
      <alignment/>
    </xf>
    <xf numFmtId="0" fontId="8" fillId="0" borderId="0" xfId="0" applyFont="1" applyAlignment="1">
      <alignment/>
    </xf>
    <xf numFmtId="0" fontId="4" fillId="0" borderId="0" xfId="0" applyFont="1" applyAlignment="1">
      <alignment/>
    </xf>
    <xf numFmtId="0" fontId="9" fillId="0" borderId="0" xfId="0" applyFont="1" applyAlignment="1">
      <alignment vertical="center"/>
    </xf>
    <xf numFmtId="0" fontId="7" fillId="0" borderId="0" xfId="0" applyFont="1" applyAlignment="1">
      <alignment vertical="justify"/>
    </xf>
    <xf numFmtId="0" fontId="9" fillId="0" borderId="0" xfId="0" applyFont="1" applyAlignment="1">
      <alignment vertical="top"/>
    </xf>
    <xf numFmtId="0" fontId="1" fillId="0" borderId="10" xfId="0" applyFont="1" applyFill="1" applyBorder="1" applyAlignment="1">
      <alignment horizontal="justify" vertical="top"/>
    </xf>
    <xf numFmtId="0" fontId="1" fillId="0" borderId="0" xfId="0" applyFont="1" applyFill="1" applyAlignment="1">
      <alignment/>
    </xf>
    <xf numFmtId="2" fontId="1" fillId="0" borderId="10" xfId="0" applyNumberFormat="1" applyFont="1" applyFill="1" applyBorder="1" applyAlignment="1">
      <alignment/>
    </xf>
    <xf numFmtId="2" fontId="1" fillId="0" borderId="10" xfId="0" applyNumberFormat="1" applyFont="1" applyFill="1" applyBorder="1" applyAlignment="1">
      <alignment/>
    </xf>
    <xf numFmtId="0" fontId="1" fillId="0" borderId="11" xfId="0" applyFont="1" applyFill="1" applyBorder="1" applyAlignment="1">
      <alignment horizontal="justify" vertical="top"/>
    </xf>
    <xf numFmtId="0" fontId="1"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horizontal="justify" vertical="top"/>
    </xf>
    <xf numFmtId="0" fontId="1" fillId="0" borderId="11" xfId="0" applyFont="1" applyFill="1" applyBorder="1" applyAlignment="1">
      <alignment/>
    </xf>
    <xf numFmtId="0" fontId="1" fillId="0" borderId="0" xfId="0" applyFont="1" applyFill="1" applyBorder="1" applyAlignment="1">
      <alignment horizontal="justify" vertical="top"/>
    </xf>
    <xf numFmtId="2" fontId="1" fillId="0" borderId="0" xfId="0" applyNumberFormat="1" applyFont="1" applyFill="1" applyBorder="1" applyAlignment="1">
      <alignment/>
    </xf>
    <xf numFmtId="2" fontId="1" fillId="0" borderId="0" xfId="0" applyNumberFormat="1" applyFont="1" applyFill="1" applyAlignment="1">
      <alignment/>
    </xf>
    <xf numFmtId="2" fontId="1" fillId="0" borderId="10" xfId="0" applyNumberFormat="1" applyFont="1" applyFill="1" applyBorder="1" applyAlignment="1">
      <alignment/>
    </xf>
    <xf numFmtId="0" fontId="0" fillId="0" borderId="0" xfId="0" applyFill="1" applyAlignment="1">
      <alignment/>
    </xf>
    <xf numFmtId="0" fontId="8" fillId="0" borderId="0" xfId="0" applyFont="1" applyFill="1" applyAlignment="1">
      <alignment/>
    </xf>
    <xf numFmtId="0" fontId="5" fillId="0" borderId="0" xfId="0" applyFont="1" applyFill="1" applyAlignment="1">
      <alignment/>
    </xf>
    <xf numFmtId="4" fontId="5" fillId="0" borderId="0" xfId="0" applyNumberFormat="1" applyFont="1" applyFill="1" applyAlignment="1">
      <alignment/>
    </xf>
    <xf numFmtId="0" fontId="0" fillId="0" borderId="0" xfId="0" applyFont="1" applyFill="1" applyAlignment="1">
      <alignment horizontal="center"/>
    </xf>
    <xf numFmtId="0" fontId="28" fillId="0" borderId="0" xfId="0" applyFont="1" applyFill="1" applyAlignment="1">
      <alignment horizontal="justify" vertical="top"/>
    </xf>
    <xf numFmtId="0" fontId="0" fillId="0" borderId="0" xfId="0" applyFont="1" applyFill="1" applyAlignment="1">
      <alignment horizontal="justify" vertical="top"/>
    </xf>
    <xf numFmtId="0" fontId="1" fillId="0" borderId="0" xfId="0" applyFont="1" applyFill="1" applyBorder="1" applyAlignment="1">
      <alignment/>
    </xf>
    <xf numFmtId="0" fontId="1" fillId="0" borderId="12" xfId="0" applyFont="1" applyFill="1" applyBorder="1" applyAlignment="1">
      <alignment/>
    </xf>
    <xf numFmtId="2" fontId="1" fillId="0" borderId="12" xfId="0" applyNumberFormat="1" applyFont="1" applyFill="1" applyBorder="1" applyAlignment="1">
      <alignment/>
    </xf>
    <xf numFmtId="2" fontId="1" fillId="0" borderId="11" xfId="0" applyNumberFormat="1" applyFont="1" applyFill="1" applyBorder="1" applyAlignment="1">
      <alignment/>
    </xf>
    <xf numFmtId="0" fontId="1" fillId="0" borderId="0" xfId="0" applyFont="1" applyFill="1" applyBorder="1" applyAlignment="1">
      <alignment horizontal="justify" vertical="top"/>
    </xf>
    <xf numFmtId="0" fontId="10" fillId="0" borderId="0" xfId="0" applyFont="1" applyFill="1" applyAlignment="1">
      <alignment vertical="top"/>
    </xf>
    <xf numFmtId="0" fontId="31" fillId="0" borderId="0" xfId="0" applyFont="1" applyFill="1" applyAlignment="1">
      <alignment/>
    </xf>
    <xf numFmtId="0" fontId="8" fillId="0" borderId="0" xfId="0" applyFont="1" applyFill="1" applyAlignment="1">
      <alignment horizontal="justify" vertical="top"/>
    </xf>
    <xf numFmtId="0" fontId="32" fillId="0" borderId="0" xfId="0" applyFont="1" applyFill="1" applyAlignment="1">
      <alignment horizontal="center"/>
    </xf>
    <xf numFmtId="0" fontId="28" fillId="0" borderId="0" xfId="0" applyFont="1" applyFill="1" applyAlignment="1">
      <alignment horizontal="center" vertical="top"/>
    </xf>
    <xf numFmtId="0" fontId="1" fillId="0" borderId="10" xfId="0" applyFont="1" applyFill="1" applyBorder="1" applyAlignment="1">
      <alignment horizontal="center" vertical="top"/>
    </xf>
    <xf numFmtId="0" fontId="4" fillId="0" borderId="10" xfId="0" applyFont="1" applyFill="1" applyBorder="1" applyAlignment="1">
      <alignment horizontal="justify" vertical="top"/>
    </xf>
    <xf numFmtId="0" fontId="0" fillId="0" borderId="10" xfId="0" applyBorder="1" applyAlignment="1">
      <alignment horizontal="center" vertical="top"/>
    </xf>
    <xf numFmtId="0" fontId="4" fillId="0" borderId="10" xfId="0" applyFont="1" applyFill="1" applyBorder="1" applyAlignment="1">
      <alignment horizontal="justify" vertical="top"/>
    </xf>
    <xf numFmtId="0" fontId="0" fillId="0" borderId="10" xfId="0" applyBorder="1" applyAlignment="1">
      <alignment horizontal="justify" vertical="top"/>
    </xf>
    <xf numFmtId="0" fontId="31" fillId="0" borderId="0" xfId="0" applyFont="1" applyAlignment="1">
      <alignment horizontal="justify" vertical="top"/>
    </xf>
    <xf numFmtId="0" fontId="31" fillId="0" borderId="0" xfId="0" applyFont="1" applyFill="1" applyAlignment="1">
      <alignment horizontal="justify" vertical="top"/>
    </xf>
    <xf numFmtId="0" fontId="30" fillId="0" borderId="0" xfId="0" applyFont="1" applyAlignment="1">
      <alignment horizontal="center"/>
    </xf>
    <xf numFmtId="0" fontId="31" fillId="0" borderId="0" xfId="0" applyFont="1" applyAlignment="1">
      <alignment horizontal="left" vertical="top"/>
    </xf>
    <xf numFmtId="0" fontId="31" fillId="0" borderId="0" xfId="0" applyFont="1" applyFill="1" applyAlignment="1">
      <alignment horizontal="center"/>
    </xf>
    <xf numFmtId="0" fontId="30" fillId="0" borderId="0" xfId="0" applyFont="1" applyAlignment="1">
      <alignment horizontal="center" vertical="justify"/>
    </xf>
    <xf numFmtId="0" fontId="0" fillId="0" borderId="0" xfId="0" applyFont="1" applyAlignment="1">
      <alignment horizontal="justify" vertical="top"/>
    </xf>
    <xf numFmtId="0" fontId="28" fillId="0" borderId="0" xfId="0" applyFont="1" applyAlignment="1">
      <alignment horizontal="center"/>
    </xf>
    <xf numFmtId="0" fontId="28" fillId="0" borderId="0" xfId="0" applyFont="1" applyFill="1" applyAlignment="1">
      <alignment horizontal="center"/>
    </xf>
    <xf numFmtId="0" fontId="28" fillId="0" borderId="0" xfId="0" applyFont="1" applyFill="1" applyAlignment="1">
      <alignment horizontal="justify" vertical="top"/>
    </xf>
    <xf numFmtId="0" fontId="30" fillId="0" borderId="0" xfId="0" applyFont="1" applyAlignment="1">
      <alignment horizontal="center" vertical="top"/>
    </xf>
    <xf numFmtId="0" fontId="8" fillId="0" borderId="0" xfId="0" applyFont="1" applyAlignment="1">
      <alignment horizontal="center"/>
    </xf>
    <xf numFmtId="0" fontId="0" fillId="0" borderId="0" xfId="0" applyFont="1" applyFill="1" applyAlignment="1">
      <alignment horizontal="justify" vertical="top"/>
    </xf>
    <xf numFmtId="0" fontId="1" fillId="0" borderId="0" xfId="0" applyFont="1" applyAlignment="1">
      <alignment horizontal="center"/>
    </xf>
    <xf numFmtId="0" fontId="6" fillId="0" borderId="0" xfId="0" applyFont="1" applyAlignment="1">
      <alignment horizontal="center"/>
    </xf>
    <xf numFmtId="0" fontId="4" fillId="0" borderId="13" xfId="0" applyFont="1" applyFill="1" applyBorder="1" applyAlignment="1">
      <alignment horizontal="justify" vertical="top"/>
    </xf>
    <xf numFmtId="0" fontId="4" fillId="0" borderId="14" xfId="0" applyFont="1" applyFill="1" applyBorder="1" applyAlignment="1">
      <alignment horizontal="justify" vertical="top"/>
    </xf>
    <xf numFmtId="0" fontId="4" fillId="0" borderId="15" xfId="0" applyFont="1" applyFill="1" applyBorder="1" applyAlignment="1">
      <alignment horizontal="justify" vertical="top"/>
    </xf>
    <xf numFmtId="0" fontId="1" fillId="0" borderId="10" xfId="0" applyFont="1" applyFill="1" applyBorder="1" applyAlignment="1">
      <alignment horizontal="justify" vertical="top"/>
    </xf>
    <xf numFmtId="0" fontId="30" fillId="0" borderId="0" xfId="0" applyFont="1" applyFill="1" applyAlignment="1">
      <alignment horizontal="center"/>
    </xf>
    <xf numFmtId="0" fontId="1" fillId="0" borderId="16" xfId="0" applyFont="1" applyFill="1" applyBorder="1" applyAlignment="1">
      <alignment horizontal="justify" vertical="top"/>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38100</xdr:rowOff>
    </xdr:from>
    <xdr:to>
      <xdr:col>1</xdr:col>
      <xdr:colOff>476250</xdr:colOff>
      <xdr:row>3</xdr:row>
      <xdr:rowOff>38100</xdr:rowOff>
    </xdr:to>
    <xdr:pic>
      <xdr:nvPicPr>
        <xdr:cNvPr id="1" name="Picture 3"/>
        <xdr:cNvPicPr preferRelativeResize="1">
          <a:picLocks noChangeAspect="1"/>
        </xdr:cNvPicPr>
      </xdr:nvPicPr>
      <xdr:blipFill>
        <a:blip r:embed="rId1"/>
        <a:stretch>
          <a:fillRect/>
        </a:stretch>
      </xdr:blipFill>
      <xdr:spPr>
        <a:xfrm>
          <a:off x="209550" y="38100"/>
          <a:ext cx="4572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1"/>
  <sheetViews>
    <sheetView tabSelected="1" workbookViewId="0" topLeftCell="A1">
      <selection activeCell="B1" sqref="B1:I1"/>
    </sheetView>
  </sheetViews>
  <sheetFormatPr defaultColWidth="11.421875" defaultRowHeight="12.75"/>
  <cols>
    <col min="1" max="1" width="2.8515625" style="5" customWidth="1"/>
    <col min="2" max="2" width="31.00390625" style="5" customWidth="1"/>
    <col min="3" max="3" width="9.8515625" style="5" customWidth="1"/>
    <col min="4" max="4" width="7.8515625" style="5" customWidth="1"/>
    <col min="5" max="5" width="7.7109375" style="5" customWidth="1"/>
    <col min="6" max="6" width="8.57421875" style="5" customWidth="1"/>
    <col min="7" max="7" width="8.421875" style="5" customWidth="1"/>
    <col min="8" max="8" width="6.8515625" style="5" customWidth="1"/>
    <col min="9" max="16384" width="11.421875" style="5" customWidth="1"/>
  </cols>
  <sheetData>
    <row r="1" spans="2:9" ht="15.75">
      <c r="B1" s="64" t="s">
        <v>40</v>
      </c>
      <c r="C1" s="64"/>
      <c r="D1" s="64"/>
      <c r="E1" s="64"/>
      <c r="F1" s="64"/>
      <c r="G1" s="64"/>
      <c r="H1" s="64"/>
      <c r="I1" s="64"/>
    </row>
    <row r="2" spans="2:9" ht="15.75">
      <c r="B2" s="64" t="s">
        <v>45</v>
      </c>
      <c r="C2" s="64"/>
      <c r="D2" s="64"/>
      <c r="E2" s="64"/>
      <c r="F2" s="64"/>
      <c r="G2" s="64"/>
      <c r="H2" s="64"/>
      <c r="I2" s="64"/>
    </row>
    <row r="3" spans="2:9" ht="15.75">
      <c r="B3" s="64" t="s">
        <v>24</v>
      </c>
      <c r="C3" s="64"/>
      <c r="D3" s="64"/>
      <c r="E3" s="64"/>
      <c r="F3" s="64"/>
      <c r="G3" s="64"/>
      <c r="H3" s="64"/>
      <c r="I3" s="64"/>
    </row>
    <row r="4" spans="2:5" ht="11.25">
      <c r="B4" s="63"/>
      <c r="C4" s="63"/>
      <c r="D4" s="63"/>
      <c r="E4" s="63"/>
    </row>
    <row r="5" spans="1:7" ht="11.25">
      <c r="A5" s="11"/>
      <c r="B5" s="11" t="s">
        <v>41</v>
      </c>
      <c r="C5" s="11"/>
      <c r="D5" s="3"/>
      <c r="E5" s="2"/>
      <c r="F5" s="2"/>
      <c r="G5" s="2"/>
    </row>
    <row r="6" spans="1:7" ht="11.25">
      <c r="A6" s="11"/>
      <c r="B6" s="11"/>
      <c r="C6" s="11"/>
      <c r="D6" s="3"/>
      <c r="E6" s="2"/>
      <c r="F6" s="2"/>
      <c r="G6" s="2"/>
    </row>
    <row r="7" spans="1:9" ht="18">
      <c r="A7" s="9"/>
      <c r="B7" s="52" t="s">
        <v>80</v>
      </c>
      <c r="C7" s="52"/>
      <c r="D7" s="52"/>
      <c r="E7" s="52"/>
      <c r="F7" s="52"/>
      <c r="G7" s="52"/>
      <c r="H7" s="52"/>
      <c r="I7" s="52"/>
    </row>
    <row r="8" spans="1:9" ht="15">
      <c r="A8" s="10"/>
      <c r="B8" s="61" t="s">
        <v>59</v>
      </c>
      <c r="C8" s="61"/>
      <c r="D8" s="61"/>
      <c r="E8" s="61"/>
      <c r="F8" s="61"/>
      <c r="G8" s="61"/>
      <c r="H8" s="61"/>
      <c r="I8" s="61"/>
    </row>
    <row r="9" spans="2:4" ht="7.5" customHeight="1">
      <c r="B9" s="7"/>
      <c r="C9" s="7"/>
      <c r="D9" s="7"/>
    </row>
    <row r="10" spans="1:9" ht="68.25" customHeight="1">
      <c r="A10" s="12"/>
      <c r="B10" s="62" t="s">
        <v>60</v>
      </c>
      <c r="C10" s="62"/>
      <c r="D10" s="62"/>
      <c r="E10" s="62"/>
      <c r="F10" s="62"/>
      <c r="G10" s="62"/>
      <c r="H10" s="62"/>
      <c r="I10" s="62"/>
    </row>
    <row r="11" spans="1:9" ht="18">
      <c r="A11" s="9"/>
      <c r="B11" s="52" t="s">
        <v>42</v>
      </c>
      <c r="C11" s="52"/>
      <c r="D11" s="52"/>
      <c r="E11" s="52"/>
      <c r="F11" s="52"/>
      <c r="G11" s="52"/>
      <c r="H11" s="52"/>
      <c r="I11" s="52"/>
    </row>
    <row r="12" spans="1:9" ht="36.75" customHeight="1">
      <c r="A12" s="13"/>
      <c r="B12" s="55" t="s">
        <v>43</v>
      </c>
      <c r="C12" s="55"/>
      <c r="D12" s="55"/>
      <c r="E12" s="55"/>
      <c r="F12" s="55"/>
      <c r="G12" s="55"/>
      <c r="H12" s="55"/>
      <c r="I12" s="55"/>
    </row>
    <row r="13" spans="1:9" ht="30" customHeight="1">
      <c r="A13" s="14"/>
      <c r="B13" s="56" t="s">
        <v>74</v>
      </c>
      <c r="C13" s="56"/>
      <c r="D13" s="56"/>
      <c r="E13" s="56"/>
      <c r="F13" s="56"/>
      <c r="G13" s="56"/>
      <c r="H13" s="56"/>
      <c r="I13" s="56"/>
    </row>
    <row r="14" spans="1:7" ht="10.5" customHeight="1">
      <c r="A14" s="2"/>
      <c r="B14" s="2"/>
      <c r="C14" s="2"/>
      <c r="D14" s="3"/>
      <c r="E14" s="2"/>
      <c r="F14" s="2"/>
      <c r="G14" s="2"/>
    </row>
    <row r="15" spans="1:9" ht="21" customHeight="1">
      <c r="A15" s="9"/>
      <c r="B15" s="60" t="s">
        <v>44</v>
      </c>
      <c r="C15" s="60"/>
      <c r="D15" s="60"/>
      <c r="E15" s="60"/>
      <c r="F15" s="60"/>
      <c r="G15" s="60"/>
      <c r="H15" s="60"/>
      <c r="I15" s="60"/>
    </row>
    <row r="16" spans="2:9" ht="100.5" customHeight="1">
      <c r="B16" s="50" t="s">
        <v>73</v>
      </c>
      <c r="C16" s="50"/>
      <c r="D16" s="50"/>
      <c r="E16" s="50"/>
      <c r="F16" s="50"/>
      <c r="G16" s="50"/>
      <c r="H16" s="50"/>
      <c r="I16" s="50"/>
    </row>
    <row r="17" spans="2:9" ht="69.75" customHeight="1">
      <c r="B17" s="51" t="s">
        <v>75</v>
      </c>
      <c r="C17" s="51"/>
      <c r="D17" s="51"/>
      <c r="E17" s="51"/>
      <c r="F17" s="51"/>
      <c r="G17" s="51"/>
      <c r="H17" s="51"/>
      <c r="I17" s="51"/>
    </row>
    <row r="18" spans="2:9" ht="58.5" customHeight="1">
      <c r="B18" s="50" t="s">
        <v>76</v>
      </c>
      <c r="C18" s="50"/>
      <c r="D18" s="50"/>
      <c r="E18" s="50"/>
      <c r="F18" s="50"/>
      <c r="G18" s="50"/>
      <c r="H18" s="50"/>
      <c r="I18" s="50"/>
    </row>
    <row r="19" spans="2:9" ht="115.5" customHeight="1">
      <c r="B19" s="50" t="s">
        <v>77</v>
      </c>
      <c r="C19" s="50"/>
      <c r="D19" s="50"/>
      <c r="E19" s="50"/>
      <c r="F19" s="50"/>
      <c r="G19" s="50"/>
      <c r="H19" s="50"/>
      <c r="I19" s="50"/>
    </row>
    <row r="20" spans="2:9" ht="22.5" customHeight="1">
      <c r="B20" s="53" t="s">
        <v>64</v>
      </c>
      <c r="C20" s="53"/>
      <c r="D20" s="53"/>
      <c r="E20" s="53"/>
      <c r="F20" s="53"/>
      <c r="G20" s="53"/>
      <c r="H20" s="53"/>
      <c r="I20" s="53"/>
    </row>
    <row r="21" spans="2:9" ht="206.25" customHeight="1">
      <c r="B21" s="50" t="s">
        <v>2</v>
      </c>
      <c r="C21" s="50"/>
      <c r="D21" s="50"/>
      <c r="E21" s="50"/>
      <c r="F21" s="50"/>
      <c r="G21" s="50"/>
      <c r="H21" s="50"/>
      <c r="I21" s="50"/>
    </row>
    <row r="22" spans="2:9" ht="51.75" customHeight="1">
      <c r="B22" s="70" t="s">
        <v>81</v>
      </c>
      <c r="C22" s="70"/>
      <c r="D22" s="70"/>
      <c r="E22" s="70"/>
      <c r="F22" s="70"/>
      <c r="G22" s="70"/>
      <c r="H22" s="70"/>
      <c r="I22" s="70"/>
    </row>
    <row r="23" spans="2:9" ht="47.25" customHeight="1">
      <c r="B23" s="50" t="s">
        <v>78</v>
      </c>
      <c r="C23" s="50"/>
      <c r="D23" s="50"/>
      <c r="E23" s="50"/>
      <c r="F23" s="50"/>
      <c r="G23" s="50"/>
      <c r="H23" s="50"/>
      <c r="I23" s="50"/>
    </row>
    <row r="24" spans="2:9" ht="52.5" customHeight="1">
      <c r="B24" s="50" t="s">
        <v>79</v>
      </c>
      <c r="C24" s="50"/>
      <c r="D24" s="50"/>
      <c r="E24" s="50"/>
      <c r="F24" s="50"/>
      <c r="G24" s="50"/>
      <c r="H24" s="50"/>
      <c r="I24" s="50"/>
    </row>
    <row r="25" spans="2:9" ht="31.5" customHeight="1">
      <c r="B25" s="50" t="s">
        <v>53</v>
      </c>
      <c r="C25" s="50"/>
      <c r="D25" s="50"/>
      <c r="E25" s="50"/>
      <c r="F25" s="50"/>
      <c r="G25" s="50"/>
      <c r="H25" s="50"/>
      <c r="I25" s="50"/>
    </row>
    <row r="26" spans="2:4" ht="11.25">
      <c r="B26" s="7"/>
      <c r="C26" s="7"/>
      <c r="D26" s="7"/>
    </row>
    <row r="27" spans="2:9" ht="15.75">
      <c r="B27" s="52" t="s">
        <v>9</v>
      </c>
      <c r="C27" s="52"/>
      <c r="D27" s="52"/>
      <c r="E27" s="52"/>
      <c r="F27" s="52"/>
      <c r="G27" s="52"/>
      <c r="H27" s="52"/>
      <c r="I27" s="52"/>
    </row>
    <row r="28" spans="2:4" ht="11.25">
      <c r="B28" s="7"/>
      <c r="C28" s="7"/>
      <c r="D28" s="7"/>
    </row>
    <row r="29" spans="2:9" ht="67.5" customHeight="1">
      <c r="B29" s="59" t="s">
        <v>65</v>
      </c>
      <c r="C29" s="59"/>
      <c r="D29" s="59"/>
      <c r="E29" s="59"/>
      <c r="F29" s="59"/>
      <c r="G29" s="59"/>
      <c r="H29" s="59"/>
      <c r="I29" s="59"/>
    </row>
    <row r="30" ht="13.5" customHeight="1"/>
    <row r="31" spans="1:9" ht="12.75">
      <c r="A31" s="1"/>
      <c r="B31" s="57" t="s">
        <v>10</v>
      </c>
      <c r="C31" s="57"/>
      <c r="D31" s="57"/>
      <c r="E31" s="57"/>
      <c r="F31" s="57"/>
      <c r="G31" s="57"/>
      <c r="H31" s="57"/>
      <c r="I31" s="57"/>
    </row>
    <row r="32" spans="1:4" ht="11.25">
      <c r="A32" s="1"/>
      <c r="B32" s="1"/>
      <c r="C32" s="1"/>
      <c r="D32" s="1"/>
    </row>
    <row r="33" spans="1:8" ht="52.5" customHeight="1">
      <c r="A33" s="4" t="s">
        <v>33</v>
      </c>
      <c r="B33" s="4" t="s">
        <v>22</v>
      </c>
      <c r="C33" s="4" t="s">
        <v>23</v>
      </c>
      <c r="D33" s="4" t="s">
        <v>35</v>
      </c>
      <c r="E33" s="6" t="s">
        <v>36</v>
      </c>
      <c r="F33" s="6" t="s">
        <v>37</v>
      </c>
      <c r="G33" s="6" t="s">
        <v>38</v>
      </c>
      <c r="H33" s="6" t="s">
        <v>39</v>
      </c>
    </row>
    <row r="34" spans="1:8" s="16" customFormat="1" ht="11.25">
      <c r="A34" s="21">
        <v>1</v>
      </c>
      <c r="B34" s="15" t="s">
        <v>20</v>
      </c>
      <c r="C34" s="15">
        <v>60258936</v>
      </c>
      <c r="D34" s="17">
        <v>490.32</v>
      </c>
      <c r="E34" s="18">
        <v>134.4</v>
      </c>
      <c r="F34" s="18">
        <v>150</v>
      </c>
      <c r="G34" s="18">
        <f>30+5</f>
        <v>35</v>
      </c>
      <c r="H34" s="18">
        <v>809.72</v>
      </c>
    </row>
    <row r="35" s="16" customFormat="1" ht="11.25"/>
    <row r="36" spans="2:9" s="16" customFormat="1" ht="24.75" customHeight="1">
      <c r="B36" s="44" t="s">
        <v>6</v>
      </c>
      <c r="C36" s="44"/>
      <c r="D36" s="44"/>
      <c r="E36" s="44"/>
      <c r="F36" s="44"/>
      <c r="G36" s="44"/>
      <c r="H36" s="44"/>
      <c r="I36" s="44"/>
    </row>
    <row r="37" s="16" customFormat="1" ht="11.25"/>
    <row r="38" spans="1:8" s="16" customFormat="1" ht="55.5" customHeight="1">
      <c r="A38" s="8" t="s">
        <v>33</v>
      </c>
      <c r="B38" s="8" t="s">
        <v>22</v>
      </c>
      <c r="C38" s="8" t="s">
        <v>23</v>
      </c>
      <c r="D38" s="8" t="s">
        <v>35</v>
      </c>
      <c r="E38" s="8" t="s">
        <v>36</v>
      </c>
      <c r="F38" s="8" t="s">
        <v>37</v>
      </c>
      <c r="G38" s="8" t="s">
        <v>38</v>
      </c>
      <c r="H38" s="8" t="s">
        <v>39</v>
      </c>
    </row>
    <row r="39" spans="1:8" s="16" customFormat="1" ht="11.25">
      <c r="A39" s="20">
        <v>1</v>
      </c>
      <c r="B39" s="8" t="s">
        <v>31</v>
      </c>
      <c r="C39" s="8">
        <v>13495675</v>
      </c>
      <c r="D39" s="18">
        <v>514.2420000000001</v>
      </c>
      <c r="E39" s="18">
        <v>113.52</v>
      </c>
      <c r="F39" s="18">
        <f>106.34+40.56</f>
        <v>146.9</v>
      </c>
      <c r="G39" s="18">
        <v>35</v>
      </c>
      <c r="H39" s="18">
        <v>809.66</v>
      </c>
    </row>
    <row r="40" spans="1:8" s="16" customFormat="1" ht="11.25">
      <c r="A40" s="20">
        <v>2</v>
      </c>
      <c r="B40" s="8" t="s">
        <v>19</v>
      </c>
      <c r="C40" s="8">
        <v>13338814</v>
      </c>
      <c r="D40" s="18">
        <v>496.3140000000001</v>
      </c>
      <c r="E40" s="18">
        <v>109.68</v>
      </c>
      <c r="F40" s="18">
        <v>150</v>
      </c>
      <c r="G40" s="18">
        <f>15+20</f>
        <v>35</v>
      </c>
      <c r="H40" s="18">
        <v>790.99</v>
      </c>
    </row>
    <row r="41" s="16" customFormat="1" ht="11.25"/>
    <row r="42" spans="2:9" s="16" customFormat="1" ht="12.75">
      <c r="B42" s="58" t="s">
        <v>7</v>
      </c>
      <c r="C42" s="58"/>
      <c r="D42" s="58"/>
      <c r="E42" s="58"/>
      <c r="F42" s="58"/>
      <c r="G42" s="58"/>
      <c r="H42" s="58"/>
      <c r="I42" s="58"/>
    </row>
    <row r="43" s="16" customFormat="1" ht="11.25"/>
    <row r="44" spans="1:8" s="16" customFormat="1" ht="54" customHeight="1">
      <c r="A44" s="8" t="s">
        <v>33</v>
      </c>
      <c r="B44" s="8" t="s">
        <v>22</v>
      </c>
      <c r="C44" s="8" t="s">
        <v>23</v>
      </c>
      <c r="D44" s="8" t="s">
        <v>35</v>
      </c>
      <c r="E44" s="8" t="s">
        <v>36</v>
      </c>
      <c r="F44" s="8" t="s">
        <v>37</v>
      </c>
      <c r="G44" s="8" t="s">
        <v>38</v>
      </c>
      <c r="H44" s="8" t="s">
        <v>39</v>
      </c>
    </row>
    <row r="45" spans="1:12" s="16" customFormat="1" ht="11.25">
      <c r="A45" s="20">
        <v>1</v>
      </c>
      <c r="B45" s="8" t="s">
        <v>32</v>
      </c>
      <c r="C45" s="8">
        <v>37332142</v>
      </c>
      <c r="D45" s="18">
        <v>520.29</v>
      </c>
      <c r="E45" s="18">
        <v>150</v>
      </c>
      <c r="F45" s="18">
        <f>21.86+68.63</f>
        <v>90.49</v>
      </c>
      <c r="G45" s="18">
        <v>0</v>
      </c>
      <c r="H45" s="18">
        <v>760.78</v>
      </c>
      <c r="L45" s="26"/>
    </row>
    <row r="46" s="16" customFormat="1" ht="11.25"/>
    <row r="47" s="16" customFormat="1" ht="11.25"/>
    <row r="48" spans="2:9" s="16" customFormat="1" ht="27" customHeight="1">
      <c r="B48" s="59" t="s">
        <v>8</v>
      </c>
      <c r="C48" s="59"/>
      <c r="D48" s="59"/>
      <c r="E48" s="59"/>
      <c r="F48" s="59"/>
      <c r="G48" s="59"/>
      <c r="H48" s="59"/>
      <c r="I48" s="59"/>
    </row>
    <row r="49" s="16" customFormat="1" ht="11.25"/>
    <row r="50" spans="1:8" s="16" customFormat="1" ht="55.5" customHeight="1">
      <c r="A50" s="8" t="s">
        <v>33</v>
      </c>
      <c r="B50" s="8" t="s">
        <v>22</v>
      </c>
      <c r="C50" s="8" t="s">
        <v>23</v>
      </c>
      <c r="D50" s="8" t="s">
        <v>35</v>
      </c>
      <c r="E50" s="8" t="s">
        <v>36</v>
      </c>
      <c r="F50" s="8" t="s">
        <v>37</v>
      </c>
      <c r="G50" s="8" t="s">
        <v>38</v>
      </c>
      <c r="H50" s="8" t="s">
        <v>39</v>
      </c>
    </row>
    <row r="51" spans="1:8" s="16" customFormat="1" ht="11.25">
      <c r="A51" s="20">
        <v>1</v>
      </c>
      <c r="B51" s="8" t="s">
        <v>30</v>
      </c>
      <c r="C51" s="8">
        <v>88158696</v>
      </c>
      <c r="D51" s="18">
        <v>544.26</v>
      </c>
      <c r="E51" s="18">
        <v>122.4</v>
      </c>
      <c r="F51" s="18">
        <v>133.2</v>
      </c>
      <c r="G51" s="18">
        <f>5+25</f>
        <v>30</v>
      </c>
      <c r="H51" s="18">
        <v>829.86</v>
      </c>
    </row>
    <row r="52" s="16" customFormat="1" ht="11.25"/>
    <row r="53" spans="2:9" s="16" customFormat="1" ht="12.75">
      <c r="B53" s="58" t="s">
        <v>46</v>
      </c>
      <c r="C53" s="58"/>
      <c r="D53" s="58"/>
      <c r="E53" s="58"/>
      <c r="F53" s="58"/>
      <c r="G53" s="58"/>
      <c r="H53" s="58"/>
      <c r="I53" s="58"/>
    </row>
    <row r="54" s="16" customFormat="1" ht="11.25"/>
    <row r="55" spans="1:8" s="16" customFormat="1" ht="56.25" customHeight="1">
      <c r="A55" s="8" t="s">
        <v>33</v>
      </c>
      <c r="B55" s="8" t="s">
        <v>22</v>
      </c>
      <c r="C55" s="8" t="s">
        <v>23</v>
      </c>
      <c r="D55" s="8" t="s">
        <v>35</v>
      </c>
      <c r="E55" s="8" t="s">
        <v>36</v>
      </c>
      <c r="F55" s="8" t="s">
        <v>37</v>
      </c>
      <c r="G55" s="8" t="s">
        <v>38</v>
      </c>
      <c r="H55" s="8" t="s">
        <v>39</v>
      </c>
    </row>
    <row r="56" spans="1:8" s="16" customFormat="1" ht="11.25">
      <c r="A56" s="20">
        <v>1</v>
      </c>
      <c r="B56" s="8" t="s">
        <v>14</v>
      </c>
      <c r="C56" s="8">
        <v>37294520</v>
      </c>
      <c r="D56" s="18">
        <v>527.34</v>
      </c>
      <c r="E56" s="18">
        <v>126</v>
      </c>
      <c r="F56" s="18">
        <f>38.03+19.65</f>
        <v>57.68</v>
      </c>
      <c r="G56" s="18">
        <v>20</v>
      </c>
      <c r="H56" s="20">
        <v>731.02</v>
      </c>
    </row>
    <row r="57" spans="1:8" s="16" customFormat="1" ht="11.25">
      <c r="A57" s="20">
        <v>2</v>
      </c>
      <c r="B57" s="8" t="s">
        <v>26</v>
      </c>
      <c r="C57" s="8">
        <v>13279014</v>
      </c>
      <c r="D57" s="18">
        <v>532.302</v>
      </c>
      <c r="E57" s="18">
        <v>90</v>
      </c>
      <c r="F57" s="18">
        <f>19.87+19.87</f>
        <v>39.74</v>
      </c>
      <c r="G57" s="18">
        <v>0</v>
      </c>
      <c r="H57" s="20">
        <v>662.04</v>
      </c>
    </row>
    <row r="58" spans="1:8" s="16" customFormat="1" ht="11.25">
      <c r="A58" s="20">
        <v>3</v>
      </c>
      <c r="B58" s="8" t="s">
        <v>16</v>
      </c>
      <c r="C58" s="8">
        <v>39747024</v>
      </c>
      <c r="D58" s="18">
        <v>527.34</v>
      </c>
      <c r="E58" s="18">
        <v>98.4</v>
      </c>
      <c r="F58" s="18">
        <f>4.84+18.2</f>
        <v>23.04</v>
      </c>
      <c r="G58" s="18">
        <v>5</v>
      </c>
      <c r="H58" s="20">
        <v>653.78</v>
      </c>
    </row>
    <row r="59" s="16" customFormat="1" ht="12.75" customHeight="1"/>
    <row r="60" s="16" customFormat="1" ht="12.75" customHeight="1"/>
    <row r="61" spans="2:9" s="16" customFormat="1" ht="46.5" customHeight="1">
      <c r="B61" s="70" t="s">
        <v>82</v>
      </c>
      <c r="C61" s="70"/>
      <c r="D61" s="70"/>
      <c r="E61" s="70"/>
      <c r="F61" s="70"/>
      <c r="G61" s="70"/>
      <c r="H61" s="70"/>
      <c r="I61" s="70"/>
    </row>
    <row r="62" s="16" customFormat="1" ht="12.75" customHeight="1"/>
    <row r="63" spans="2:9" s="16" customFormat="1" ht="12.75">
      <c r="B63" s="58" t="s">
        <v>47</v>
      </c>
      <c r="C63" s="58"/>
      <c r="D63" s="58"/>
      <c r="E63" s="58"/>
      <c r="F63" s="58"/>
      <c r="G63" s="58"/>
      <c r="H63" s="58"/>
      <c r="I63" s="58"/>
    </row>
    <row r="64" s="16" customFormat="1" ht="11.25"/>
    <row r="65" spans="1:8" s="16" customFormat="1" ht="53.25" customHeight="1">
      <c r="A65" s="8" t="s">
        <v>33</v>
      </c>
      <c r="B65" s="8" t="s">
        <v>22</v>
      </c>
      <c r="C65" s="8" t="s">
        <v>23</v>
      </c>
      <c r="D65" s="8" t="s">
        <v>35</v>
      </c>
      <c r="E65" s="8" t="s">
        <v>36</v>
      </c>
      <c r="F65" s="8" t="s">
        <v>37</v>
      </c>
      <c r="G65" s="8" t="s">
        <v>38</v>
      </c>
      <c r="H65" s="8" t="s">
        <v>39</v>
      </c>
    </row>
    <row r="66" spans="1:8" s="16" customFormat="1" ht="11.25">
      <c r="A66" s="20">
        <v>1</v>
      </c>
      <c r="B66" s="8" t="s">
        <v>26</v>
      </c>
      <c r="C66" s="8">
        <v>13279014</v>
      </c>
      <c r="D66" s="18">
        <v>481.446</v>
      </c>
      <c r="E66" s="18">
        <v>90</v>
      </c>
      <c r="F66" s="18">
        <f>19.87+19.87</f>
        <v>39.74</v>
      </c>
      <c r="G66" s="18">
        <v>0</v>
      </c>
      <c r="H66" s="18">
        <v>611.19</v>
      </c>
    </row>
    <row r="67" s="16" customFormat="1" ht="11.25"/>
    <row r="68" spans="2:9" s="16" customFormat="1" ht="12.75">
      <c r="B68" s="58" t="s">
        <v>48</v>
      </c>
      <c r="C68" s="58"/>
      <c r="D68" s="58"/>
      <c r="E68" s="58"/>
      <c r="F68" s="58"/>
      <c r="G68" s="58"/>
      <c r="H68" s="58"/>
      <c r="I68" s="58"/>
    </row>
    <row r="69" s="16" customFormat="1" ht="11.25"/>
    <row r="70" spans="1:8" s="16" customFormat="1" ht="54.75" customHeight="1">
      <c r="A70" s="8" t="s">
        <v>33</v>
      </c>
      <c r="B70" s="8" t="s">
        <v>22</v>
      </c>
      <c r="C70" s="8" t="s">
        <v>23</v>
      </c>
      <c r="D70" s="8" t="s">
        <v>35</v>
      </c>
      <c r="E70" s="8" t="s">
        <v>36</v>
      </c>
      <c r="F70" s="8" t="s">
        <v>37</v>
      </c>
      <c r="G70" s="8" t="s">
        <v>38</v>
      </c>
      <c r="H70" s="8" t="s">
        <v>39</v>
      </c>
    </row>
    <row r="71" spans="1:8" s="16" customFormat="1" ht="16.5" customHeight="1">
      <c r="A71" s="20">
        <v>1</v>
      </c>
      <c r="B71" s="8" t="s">
        <v>18</v>
      </c>
      <c r="C71" s="8">
        <v>13458928</v>
      </c>
      <c r="D71" s="18">
        <v>488.51400000000007</v>
      </c>
      <c r="E71" s="18">
        <v>150</v>
      </c>
      <c r="F71" s="18">
        <v>150</v>
      </c>
      <c r="G71" s="18">
        <f>20+15</f>
        <v>35</v>
      </c>
      <c r="H71" s="18">
        <v>823.5140000000001</v>
      </c>
    </row>
    <row r="72" spans="1:8" s="16" customFormat="1" ht="11.25">
      <c r="A72" s="20">
        <v>2</v>
      </c>
      <c r="B72" s="8" t="s">
        <v>13</v>
      </c>
      <c r="C72" s="8">
        <v>27633647</v>
      </c>
      <c r="D72" s="18">
        <v>493.584</v>
      </c>
      <c r="E72" s="18">
        <v>141</v>
      </c>
      <c r="F72" s="18">
        <f>52.86+97.14</f>
        <v>150</v>
      </c>
      <c r="G72" s="18">
        <f>10+10</f>
        <v>20</v>
      </c>
      <c r="H72" s="18">
        <v>804.5840000000001</v>
      </c>
    </row>
    <row r="73" spans="1:8" s="16" customFormat="1" ht="11.25">
      <c r="A73" s="20">
        <v>3</v>
      </c>
      <c r="B73" s="8" t="s">
        <v>12</v>
      </c>
      <c r="C73" s="8">
        <v>1985298</v>
      </c>
      <c r="D73" s="18">
        <v>498.648</v>
      </c>
      <c r="E73" s="18">
        <v>150</v>
      </c>
      <c r="F73" s="18">
        <f>50.24+13.47</f>
        <v>63.71</v>
      </c>
      <c r="G73" s="18">
        <v>20</v>
      </c>
      <c r="H73" s="18">
        <v>732.3580000000001</v>
      </c>
    </row>
    <row r="74" spans="1:8" s="16" customFormat="1" ht="11.25">
      <c r="A74" s="20">
        <v>4</v>
      </c>
      <c r="B74" s="8" t="s">
        <v>14</v>
      </c>
      <c r="C74" s="8">
        <v>37294520</v>
      </c>
      <c r="D74" s="18">
        <v>503.718</v>
      </c>
      <c r="E74" s="18">
        <v>126</v>
      </c>
      <c r="F74" s="18">
        <f>38.03+19.65</f>
        <v>57.68</v>
      </c>
      <c r="G74" s="18">
        <v>20</v>
      </c>
      <c r="H74" s="18">
        <v>707.398</v>
      </c>
    </row>
    <row r="75" spans="1:8" s="16" customFormat="1" ht="11.25">
      <c r="A75" s="20">
        <v>5</v>
      </c>
      <c r="B75" s="8" t="s">
        <v>26</v>
      </c>
      <c r="C75" s="8">
        <v>13279014</v>
      </c>
      <c r="D75" s="18">
        <v>508.782</v>
      </c>
      <c r="E75" s="18">
        <v>90</v>
      </c>
      <c r="F75" s="18">
        <f>19.87+19.87</f>
        <v>39.74</v>
      </c>
      <c r="G75" s="18">
        <v>0</v>
      </c>
      <c r="H75" s="18">
        <v>638.52</v>
      </c>
    </row>
    <row r="76" spans="1:8" s="16" customFormat="1" ht="11.25">
      <c r="A76" s="20">
        <v>6</v>
      </c>
      <c r="B76" s="8" t="s">
        <v>16</v>
      </c>
      <c r="C76" s="8">
        <v>39747024</v>
      </c>
      <c r="D76" s="18">
        <v>503.718</v>
      </c>
      <c r="E76" s="18">
        <v>98.4</v>
      </c>
      <c r="F76" s="18">
        <f>4.84+18.2</f>
        <v>23.04</v>
      </c>
      <c r="G76" s="18">
        <v>5</v>
      </c>
      <c r="H76" s="18">
        <v>630.158</v>
      </c>
    </row>
    <row r="77" spans="2:4" s="16" customFormat="1" ht="11.25">
      <c r="B77" s="24"/>
      <c r="C77" s="24"/>
      <c r="D77" s="25"/>
    </row>
    <row r="78" spans="2:9" s="16" customFormat="1" ht="12.75">
      <c r="B78" s="58" t="s">
        <v>49</v>
      </c>
      <c r="C78" s="58"/>
      <c r="D78" s="58"/>
      <c r="E78" s="58"/>
      <c r="F78" s="58"/>
      <c r="G78" s="58"/>
      <c r="H78" s="58"/>
      <c r="I78" s="58"/>
    </row>
    <row r="79" s="16" customFormat="1" ht="11.25"/>
    <row r="80" spans="1:8" s="16" customFormat="1" ht="54" customHeight="1">
      <c r="A80" s="8" t="s">
        <v>33</v>
      </c>
      <c r="B80" s="8" t="s">
        <v>22</v>
      </c>
      <c r="C80" s="8" t="s">
        <v>23</v>
      </c>
      <c r="D80" s="8" t="s">
        <v>35</v>
      </c>
      <c r="E80" s="8" t="s">
        <v>36</v>
      </c>
      <c r="F80" s="8" t="s">
        <v>37</v>
      </c>
      <c r="G80" s="8" t="s">
        <v>38</v>
      </c>
      <c r="H80" s="8" t="s">
        <v>39</v>
      </c>
    </row>
    <row r="81" spans="1:8" s="16" customFormat="1" ht="14.25" customHeight="1">
      <c r="A81" s="20">
        <v>1</v>
      </c>
      <c r="B81" s="8" t="s">
        <v>18</v>
      </c>
      <c r="C81" s="8">
        <v>13458928</v>
      </c>
      <c r="D81" s="18">
        <v>491.034</v>
      </c>
      <c r="E81" s="18">
        <v>150</v>
      </c>
      <c r="F81" s="18">
        <v>150</v>
      </c>
      <c r="G81" s="18">
        <f>20+15</f>
        <v>35</v>
      </c>
      <c r="H81" s="18">
        <v>826.034</v>
      </c>
    </row>
    <row r="82" spans="1:8" s="16" customFormat="1" ht="11.25">
      <c r="A82" s="20">
        <v>2</v>
      </c>
      <c r="B82" s="8" t="s">
        <v>13</v>
      </c>
      <c r="C82" s="8">
        <v>27633647</v>
      </c>
      <c r="D82" s="18">
        <v>496.08599999999996</v>
      </c>
      <c r="E82" s="18">
        <v>141</v>
      </c>
      <c r="F82" s="18">
        <v>150</v>
      </c>
      <c r="G82" s="18">
        <f>10+10</f>
        <v>20</v>
      </c>
      <c r="H82" s="18">
        <v>807.086</v>
      </c>
    </row>
    <row r="83" spans="1:8" s="16" customFormat="1" ht="11.25">
      <c r="A83" s="20">
        <v>3</v>
      </c>
      <c r="B83" s="8" t="s">
        <v>27</v>
      </c>
      <c r="C83" s="8">
        <v>63497210</v>
      </c>
      <c r="D83" s="18">
        <v>491.034</v>
      </c>
      <c r="E83" s="18">
        <v>150</v>
      </c>
      <c r="F83" s="18">
        <v>150</v>
      </c>
      <c r="G83" s="18">
        <v>0</v>
      </c>
      <c r="H83" s="18">
        <v>791.034</v>
      </c>
    </row>
    <row r="84" spans="1:8" s="16" customFormat="1" ht="11.25">
      <c r="A84" s="20">
        <v>4</v>
      </c>
      <c r="B84" s="8" t="s">
        <v>14</v>
      </c>
      <c r="C84" s="8">
        <v>37294520</v>
      </c>
      <c r="D84" s="18">
        <v>506.184</v>
      </c>
      <c r="E84" s="18">
        <v>126</v>
      </c>
      <c r="F84" s="18">
        <f>58.03+19.65</f>
        <v>77.68</v>
      </c>
      <c r="G84" s="18">
        <v>20</v>
      </c>
      <c r="H84" s="18">
        <v>729.86</v>
      </c>
    </row>
    <row r="85" spans="1:8" s="16" customFormat="1" ht="11.25">
      <c r="A85" s="20">
        <v>5</v>
      </c>
      <c r="B85" s="8" t="s">
        <v>17</v>
      </c>
      <c r="C85" s="8">
        <v>1090390678</v>
      </c>
      <c r="D85" s="18">
        <v>480.9359999999999</v>
      </c>
      <c r="E85" s="18">
        <v>138</v>
      </c>
      <c r="F85" s="18">
        <v>48.18</v>
      </c>
      <c r="G85" s="18">
        <v>0</v>
      </c>
      <c r="H85" s="18">
        <v>667.1159999999999</v>
      </c>
    </row>
    <row r="86" spans="1:8" s="16" customFormat="1" ht="11.25">
      <c r="A86" s="20">
        <v>6</v>
      </c>
      <c r="B86" s="8" t="s">
        <v>26</v>
      </c>
      <c r="C86" s="8">
        <v>13279014</v>
      </c>
      <c r="D86" s="18">
        <v>511.23599999999993</v>
      </c>
      <c r="E86" s="18">
        <v>90</v>
      </c>
      <c r="F86" s="18">
        <f>39.87+19.87</f>
        <v>59.739999999999995</v>
      </c>
      <c r="G86" s="18">
        <v>0</v>
      </c>
      <c r="H86" s="18">
        <v>660.98</v>
      </c>
    </row>
    <row r="87" spans="1:9" s="16" customFormat="1" ht="11.25">
      <c r="A87" s="20">
        <v>7</v>
      </c>
      <c r="B87" s="8" t="s">
        <v>16</v>
      </c>
      <c r="C87" s="8">
        <v>39747024</v>
      </c>
      <c r="D87" s="18">
        <v>506.184</v>
      </c>
      <c r="E87" s="18">
        <v>98.4</v>
      </c>
      <c r="F87" s="18">
        <f>24.84+18.2</f>
        <v>43.04</v>
      </c>
      <c r="G87" s="18">
        <v>5</v>
      </c>
      <c r="H87" s="18">
        <v>652.624</v>
      </c>
      <c r="I87" s="26"/>
    </row>
    <row r="88" s="16" customFormat="1" ht="11.25"/>
    <row r="89" spans="2:9" s="16" customFormat="1" ht="12.75">
      <c r="B89" s="58" t="s">
        <v>50</v>
      </c>
      <c r="C89" s="58"/>
      <c r="D89" s="58"/>
      <c r="E89" s="58"/>
      <c r="F89" s="58"/>
      <c r="G89" s="58"/>
      <c r="H89" s="58"/>
      <c r="I89" s="58"/>
    </row>
    <row r="90" s="16" customFormat="1" ht="11.25"/>
    <row r="91" spans="1:8" s="16" customFormat="1" ht="55.5" customHeight="1">
      <c r="A91" s="8" t="s">
        <v>33</v>
      </c>
      <c r="B91" s="8" t="s">
        <v>22</v>
      </c>
      <c r="C91" s="8" t="s">
        <v>23</v>
      </c>
      <c r="D91" s="8" t="s">
        <v>35</v>
      </c>
      <c r="E91" s="8" t="s">
        <v>36</v>
      </c>
      <c r="F91" s="8" t="s">
        <v>37</v>
      </c>
      <c r="G91" s="8" t="s">
        <v>38</v>
      </c>
      <c r="H91" s="8" t="s">
        <v>39</v>
      </c>
    </row>
    <row r="92" spans="1:8" s="16" customFormat="1" ht="11.25">
      <c r="A92" s="20">
        <v>1</v>
      </c>
      <c r="B92" s="8" t="s">
        <v>34</v>
      </c>
      <c r="C92" s="8">
        <v>79330098</v>
      </c>
      <c r="D92" s="18">
        <v>484.7579999999999</v>
      </c>
      <c r="E92" s="18">
        <v>103.8</v>
      </c>
      <c r="F92" s="18">
        <v>63.98</v>
      </c>
      <c r="G92" s="18">
        <v>5</v>
      </c>
      <c r="H92" s="27">
        <v>657.54</v>
      </c>
    </row>
    <row r="93" s="16" customFormat="1" ht="11.25"/>
    <row r="94" spans="2:9" s="16" customFormat="1" ht="12.75">
      <c r="B94" s="58" t="s">
        <v>51</v>
      </c>
      <c r="C94" s="58"/>
      <c r="D94" s="58"/>
      <c r="E94" s="58"/>
      <c r="F94" s="58"/>
      <c r="G94" s="58"/>
      <c r="H94" s="58"/>
      <c r="I94" s="58"/>
    </row>
    <row r="95" s="16" customFormat="1" ht="12.75">
      <c r="D95" s="28"/>
    </row>
    <row r="96" spans="1:8" s="16" customFormat="1" ht="53.25" customHeight="1">
      <c r="A96" s="8" t="s">
        <v>33</v>
      </c>
      <c r="B96" s="8" t="s">
        <v>22</v>
      </c>
      <c r="C96" s="8" t="s">
        <v>23</v>
      </c>
      <c r="D96" s="8" t="s">
        <v>35</v>
      </c>
      <c r="E96" s="8" t="s">
        <v>36</v>
      </c>
      <c r="F96" s="8" t="s">
        <v>37</v>
      </c>
      <c r="G96" s="8" t="s">
        <v>38</v>
      </c>
      <c r="H96" s="8" t="s">
        <v>39</v>
      </c>
    </row>
    <row r="97" spans="1:8" s="16" customFormat="1" ht="11.25">
      <c r="A97" s="20">
        <v>1</v>
      </c>
      <c r="B97" s="8" t="s">
        <v>29</v>
      </c>
      <c r="C97" s="8">
        <v>88276363</v>
      </c>
      <c r="D97" s="18">
        <v>492.144</v>
      </c>
      <c r="E97" s="18">
        <v>133.8</v>
      </c>
      <c r="F97" s="18">
        <f>81.19+17.59</f>
        <v>98.78</v>
      </c>
      <c r="G97" s="18">
        <v>20</v>
      </c>
      <c r="H97" s="27">
        <v>744.72</v>
      </c>
    </row>
    <row r="98" spans="1:8" s="16" customFormat="1" ht="11.25">
      <c r="A98" s="20">
        <v>2</v>
      </c>
      <c r="B98" s="8" t="s">
        <v>25</v>
      </c>
      <c r="C98" s="8">
        <v>13365858</v>
      </c>
      <c r="D98" s="18">
        <v>515.856</v>
      </c>
      <c r="E98" s="18">
        <v>117</v>
      </c>
      <c r="F98" s="18">
        <f>3.34+51.69</f>
        <v>55.03</v>
      </c>
      <c r="G98" s="18">
        <v>0</v>
      </c>
      <c r="H98" s="18">
        <v>687.89</v>
      </c>
    </row>
    <row r="99" s="16" customFormat="1" ht="11.25"/>
    <row r="100" spans="2:9" s="16" customFormat="1" ht="12.75">
      <c r="B100" s="58" t="s">
        <v>52</v>
      </c>
      <c r="C100" s="58"/>
      <c r="D100" s="58"/>
      <c r="E100" s="58"/>
      <c r="F100" s="58"/>
      <c r="G100" s="58"/>
      <c r="H100" s="58"/>
      <c r="I100" s="58"/>
    </row>
    <row r="101" s="16" customFormat="1" ht="11.25"/>
    <row r="102" spans="1:8" s="16" customFormat="1" ht="53.25" customHeight="1">
      <c r="A102" s="8" t="s">
        <v>33</v>
      </c>
      <c r="B102" s="8" t="s">
        <v>22</v>
      </c>
      <c r="C102" s="8" t="s">
        <v>23</v>
      </c>
      <c r="D102" s="8" t="s">
        <v>35</v>
      </c>
      <c r="E102" s="8" t="s">
        <v>36</v>
      </c>
      <c r="F102" s="8" t="s">
        <v>37</v>
      </c>
      <c r="G102" s="8" t="s">
        <v>38</v>
      </c>
      <c r="H102" s="8" t="s">
        <v>39</v>
      </c>
    </row>
    <row r="103" spans="1:8" s="16" customFormat="1" ht="11.25">
      <c r="A103" s="20">
        <v>1</v>
      </c>
      <c r="B103" s="8" t="s">
        <v>34</v>
      </c>
      <c r="C103" s="8">
        <v>79330098</v>
      </c>
      <c r="D103" s="18">
        <v>510.504</v>
      </c>
      <c r="E103" s="18">
        <v>103.8</v>
      </c>
      <c r="F103" s="18">
        <f>103.98+43.46</f>
        <v>147.44</v>
      </c>
      <c r="G103" s="18">
        <v>5</v>
      </c>
      <c r="H103" s="18">
        <v>766.7439999999999</v>
      </c>
    </row>
    <row r="104" spans="1:8" s="16" customFormat="1" ht="11.25">
      <c r="A104" s="20">
        <v>2</v>
      </c>
      <c r="B104" s="8" t="s">
        <v>29</v>
      </c>
      <c r="C104" s="8">
        <v>88276363</v>
      </c>
      <c r="D104" s="18">
        <v>486.9</v>
      </c>
      <c r="E104" s="18">
        <v>133.8</v>
      </c>
      <c r="F104" s="18">
        <f>101.19+17.59</f>
        <v>118.78</v>
      </c>
      <c r="G104" s="18">
        <v>20</v>
      </c>
      <c r="H104" s="18">
        <v>759.48</v>
      </c>
    </row>
    <row r="105" spans="1:8" s="16" customFormat="1" ht="11.25">
      <c r="A105" s="36">
        <v>3</v>
      </c>
      <c r="B105" s="22" t="s">
        <v>11</v>
      </c>
      <c r="C105" s="22">
        <v>13488812</v>
      </c>
      <c r="D105" s="37">
        <v>491.616</v>
      </c>
      <c r="E105" s="37">
        <v>124.8</v>
      </c>
      <c r="F105" s="37">
        <f>4.28+105.01</f>
        <v>109.29</v>
      </c>
      <c r="G105" s="37">
        <v>20</v>
      </c>
      <c r="H105" s="37">
        <v>745.7059999999999</v>
      </c>
    </row>
    <row r="106" spans="1:8" s="16" customFormat="1" ht="11.25">
      <c r="A106" s="23">
        <v>4</v>
      </c>
      <c r="B106" s="19" t="s">
        <v>21</v>
      </c>
      <c r="C106" s="19">
        <v>88031850</v>
      </c>
      <c r="D106" s="38">
        <v>496.338</v>
      </c>
      <c r="E106" s="38">
        <v>135</v>
      </c>
      <c r="F106" s="38">
        <f>19.15+68.41</f>
        <v>87.56</v>
      </c>
      <c r="G106" s="38">
        <v>0</v>
      </c>
      <c r="H106" s="38">
        <v>718.9</v>
      </c>
    </row>
    <row r="107" spans="1:8" s="16" customFormat="1" ht="11.25">
      <c r="A107" s="20">
        <v>5</v>
      </c>
      <c r="B107" s="8" t="s">
        <v>25</v>
      </c>
      <c r="C107" s="8">
        <v>13365858</v>
      </c>
      <c r="D107" s="18">
        <v>510.504</v>
      </c>
      <c r="E107" s="18">
        <v>117</v>
      </c>
      <c r="F107" s="18">
        <f>23.34+51.69</f>
        <v>75.03</v>
      </c>
      <c r="G107" s="18">
        <v>0</v>
      </c>
      <c r="H107" s="18">
        <v>702.53</v>
      </c>
    </row>
    <row r="108" spans="1:8" s="16" customFormat="1" ht="11.25">
      <c r="A108" s="20">
        <v>6</v>
      </c>
      <c r="B108" s="8" t="s">
        <v>28</v>
      </c>
      <c r="C108" s="8">
        <v>79498415</v>
      </c>
      <c r="D108" s="18">
        <v>496.338</v>
      </c>
      <c r="E108" s="18">
        <v>117</v>
      </c>
      <c r="F108" s="18">
        <v>15.36</v>
      </c>
      <c r="G108" s="18">
        <v>5</v>
      </c>
      <c r="H108" s="18">
        <v>633.7</v>
      </c>
    </row>
    <row r="109" s="16" customFormat="1" ht="11.25"/>
    <row r="110" s="16" customFormat="1" ht="11.25"/>
    <row r="111" s="16" customFormat="1" ht="11.25"/>
    <row r="112" s="16" customFormat="1" ht="11.25"/>
    <row r="113" spans="2:9" s="16" customFormat="1" ht="57.75" customHeight="1">
      <c r="B113" s="70" t="s">
        <v>83</v>
      </c>
      <c r="C113" s="70"/>
      <c r="D113" s="70"/>
      <c r="E113" s="70"/>
      <c r="F113" s="70"/>
      <c r="G113" s="70"/>
      <c r="H113" s="70"/>
      <c r="I113" s="70"/>
    </row>
    <row r="114" s="16" customFormat="1" ht="11.25"/>
    <row r="115" spans="2:9" s="16" customFormat="1" ht="28.5" customHeight="1">
      <c r="B115" s="59" t="s">
        <v>72</v>
      </c>
      <c r="C115" s="59"/>
      <c r="D115" s="59"/>
      <c r="E115" s="59"/>
      <c r="F115" s="59"/>
      <c r="G115" s="59"/>
      <c r="H115" s="59"/>
      <c r="I115" s="59"/>
    </row>
    <row r="116" spans="2:8" s="16" customFormat="1" ht="10.5" customHeight="1">
      <c r="B116" s="34"/>
      <c r="C116" s="33"/>
      <c r="D116" s="33"/>
      <c r="E116" s="33"/>
      <c r="F116" s="33"/>
      <c r="G116" s="33"/>
      <c r="H116" s="33"/>
    </row>
    <row r="117" spans="2:9" s="16" customFormat="1" ht="14.25" customHeight="1">
      <c r="B117" s="59" t="s">
        <v>6</v>
      </c>
      <c r="C117" s="59"/>
      <c r="D117" s="59"/>
      <c r="E117" s="59"/>
      <c r="F117" s="59"/>
      <c r="G117" s="59"/>
      <c r="H117" s="59"/>
      <c r="I117" s="59"/>
    </row>
    <row r="118" spans="2:9" s="16" customFormat="1" ht="14.25" customHeight="1">
      <c r="B118" s="32"/>
      <c r="C118" s="32"/>
      <c r="D118" s="32"/>
      <c r="E118" s="32"/>
      <c r="F118" s="32"/>
      <c r="G118" s="32"/>
      <c r="I118" s="35"/>
    </row>
    <row r="119" spans="1:9" s="16" customFormat="1" ht="14.25" customHeight="1">
      <c r="A119" s="20" t="s">
        <v>33</v>
      </c>
      <c r="B119" s="8" t="s">
        <v>22</v>
      </c>
      <c r="C119" s="8" t="s">
        <v>23</v>
      </c>
      <c r="D119" s="8" t="s">
        <v>39</v>
      </c>
      <c r="E119" s="45" t="s">
        <v>55</v>
      </c>
      <c r="F119" s="45"/>
      <c r="G119" s="45"/>
      <c r="H119" s="45"/>
      <c r="I119" s="45"/>
    </row>
    <row r="120" spans="1:9" s="16" customFormat="1" ht="47.25" customHeight="1">
      <c r="A120" s="20">
        <v>1</v>
      </c>
      <c r="B120" s="8" t="s">
        <v>31</v>
      </c>
      <c r="C120" s="8">
        <v>13495675</v>
      </c>
      <c r="D120" s="18">
        <v>809.66</v>
      </c>
      <c r="E120" s="46" t="s">
        <v>1</v>
      </c>
      <c r="F120" s="46"/>
      <c r="G120" s="46"/>
      <c r="H120" s="46"/>
      <c r="I120" s="46"/>
    </row>
    <row r="121" spans="2:8" s="16" customFormat="1" ht="14.25" customHeight="1">
      <c r="B121" s="34"/>
      <c r="C121" s="33"/>
      <c r="D121" s="33"/>
      <c r="E121" s="33"/>
      <c r="F121" s="33"/>
      <c r="G121" s="33"/>
      <c r="H121" s="33"/>
    </row>
    <row r="122" spans="2:9" s="16" customFormat="1" ht="27" customHeight="1">
      <c r="B122" s="59" t="s">
        <v>8</v>
      </c>
      <c r="C122" s="59"/>
      <c r="D122" s="59"/>
      <c r="E122" s="59"/>
      <c r="F122" s="59"/>
      <c r="G122" s="59"/>
      <c r="H122" s="59"/>
      <c r="I122" s="59"/>
    </row>
    <row r="123" spans="2:9" s="16" customFormat="1" ht="14.25" customHeight="1">
      <c r="B123" s="32"/>
      <c r="C123" s="32"/>
      <c r="D123" s="32"/>
      <c r="E123" s="32"/>
      <c r="F123" s="32"/>
      <c r="G123" s="32"/>
      <c r="I123" s="35"/>
    </row>
    <row r="124" spans="1:9" s="16" customFormat="1" ht="14.25" customHeight="1">
      <c r="A124" s="8" t="s">
        <v>33</v>
      </c>
      <c r="B124" s="8" t="s">
        <v>22</v>
      </c>
      <c r="C124" s="8" t="s">
        <v>23</v>
      </c>
      <c r="D124" s="8" t="s">
        <v>39</v>
      </c>
      <c r="E124" s="45" t="s">
        <v>55</v>
      </c>
      <c r="F124" s="45"/>
      <c r="G124" s="45"/>
      <c r="H124" s="45"/>
      <c r="I124" s="45"/>
    </row>
    <row r="125" spans="1:9" s="16" customFormat="1" ht="50.25" customHeight="1">
      <c r="A125" s="20">
        <v>1</v>
      </c>
      <c r="B125" s="8" t="s">
        <v>30</v>
      </c>
      <c r="C125" s="8">
        <v>88158696</v>
      </c>
      <c r="D125" s="18">
        <v>829.86</v>
      </c>
      <c r="E125" s="46" t="s">
        <v>0</v>
      </c>
      <c r="F125" s="46"/>
      <c r="G125" s="46"/>
      <c r="H125" s="46"/>
      <c r="I125" s="46"/>
    </row>
    <row r="126" spans="2:8" s="16" customFormat="1" ht="14.25" customHeight="1">
      <c r="B126" s="34"/>
      <c r="C126" s="33"/>
      <c r="D126" s="33"/>
      <c r="E126" s="33"/>
      <c r="F126" s="33"/>
      <c r="G126" s="33"/>
      <c r="H126" s="33"/>
    </row>
    <row r="127" spans="1:9" s="35" customFormat="1" ht="12.75">
      <c r="A127" s="16"/>
      <c r="B127" s="58" t="s">
        <v>46</v>
      </c>
      <c r="C127" s="58"/>
      <c r="D127" s="58"/>
      <c r="E127" s="58"/>
      <c r="F127" s="58"/>
      <c r="G127" s="58"/>
      <c r="H127" s="58"/>
      <c r="I127" s="58"/>
    </row>
    <row r="128" spans="1:8" s="35" customFormat="1" ht="12.75">
      <c r="A128" s="16"/>
      <c r="B128" s="32"/>
      <c r="C128" s="32"/>
      <c r="D128" s="32"/>
      <c r="E128" s="32"/>
      <c r="F128" s="32"/>
      <c r="G128" s="32"/>
      <c r="H128" s="16"/>
    </row>
    <row r="129" spans="1:9" s="35" customFormat="1" ht="22.5">
      <c r="A129" s="8" t="s">
        <v>33</v>
      </c>
      <c r="B129" s="8" t="s">
        <v>22</v>
      </c>
      <c r="C129" s="8" t="s">
        <v>23</v>
      </c>
      <c r="D129" s="8" t="s">
        <v>39</v>
      </c>
      <c r="E129" s="45" t="s">
        <v>55</v>
      </c>
      <c r="F129" s="45"/>
      <c r="G129" s="45"/>
      <c r="H129" s="45"/>
      <c r="I129" s="45"/>
    </row>
    <row r="130" spans="1:9" s="16" customFormat="1" ht="59.25" customHeight="1">
      <c r="A130" s="20">
        <v>1</v>
      </c>
      <c r="B130" s="8" t="s">
        <v>16</v>
      </c>
      <c r="C130" s="8">
        <v>39747024</v>
      </c>
      <c r="D130" s="20">
        <v>653.78</v>
      </c>
      <c r="E130" s="46" t="s">
        <v>71</v>
      </c>
      <c r="F130" s="46"/>
      <c r="G130" s="46"/>
      <c r="H130" s="46"/>
      <c r="I130" s="46"/>
    </row>
    <row r="131" s="16" customFormat="1" ht="11.25"/>
    <row r="132" spans="2:9" s="16" customFormat="1" ht="12.75">
      <c r="B132" s="58" t="s">
        <v>56</v>
      </c>
      <c r="C132" s="58"/>
      <c r="D132" s="58"/>
      <c r="E132" s="58"/>
      <c r="F132" s="58"/>
      <c r="G132" s="58"/>
      <c r="H132" s="58"/>
      <c r="I132" s="58"/>
    </row>
    <row r="133" spans="2:7" s="16" customFormat="1" ht="12.75">
      <c r="B133" s="32"/>
      <c r="C133" s="32"/>
      <c r="D133" s="32"/>
      <c r="E133" s="32"/>
      <c r="F133" s="32"/>
      <c r="G133" s="32"/>
    </row>
    <row r="134" spans="1:9" s="16" customFormat="1" ht="22.5">
      <c r="A134" s="8" t="s">
        <v>33</v>
      </c>
      <c r="B134" s="8" t="s">
        <v>22</v>
      </c>
      <c r="C134" s="8" t="s">
        <v>23</v>
      </c>
      <c r="D134" s="8" t="s">
        <v>39</v>
      </c>
      <c r="E134" s="45" t="s">
        <v>55</v>
      </c>
      <c r="F134" s="45"/>
      <c r="G134" s="45"/>
      <c r="H134" s="47"/>
      <c r="I134" s="47"/>
    </row>
    <row r="135" spans="1:9" s="16" customFormat="1" ht="27" customHeight="1">
      <c r="A135" s="20">
        <v>1</v>
      </c>
      <c r="B135" s="8" t="s">
        <v>15</v>
      </c>
      <c r="C135" s="8">
        <v>60253686</v>
      </c>
      <c r="D135" s="18">
        <v>803.444</v>
      </c>
      <c r="E135" s="48" t="s">
        <v>61</v>
      </c>
      <c r="F135" s="48"/>
      <c r="G135" s="48"/>
      <c r="H135" s="49"/>
      <c r="I135" s="49"/>
    </row>
    <row r="136" spans="1:9" s="16" customFormat="1" ht="29.25" customHeight="1">
      <c r="A136" s="20">
        <v>2</v>
      </c>
      <c r="B136" s="8" t="s">
        <v>27</v>
      </c>
      <c r="C136" s="8">
        <v>63497210</v>
      </c>
      <c r="D136" s="18">
        <v>788.5140000000001</v>
      </c>
      <c r="E136" s="48" t="s">
        <v>61</v>
      </c>
      <c r="F136" s="48"/>
      <c r="G136" s="48"/>
      <c r="H136" s="49"/>
      <c r="I136" s="49"/>
    </row>
    <row r="137" spans="1:9" s="16" customFormat="1" ht="40.5" customHeight="1">
      <c r="A137" s="20">
        <v>3</v>
      </c>
      <c r="B137" s="8" t="s">
        <v>12</v>
      </c>
      <c r="C137" s="8">
        <v>1985298</v>
      </c>
      <c r="D137" s="18">
        <v>732.3580000000001</v>
      </c>
      <c r="E137" s="65" t="s">
        <v>66</v>
      </c>
      <c r="F137" s="66"/>
      <c r="G137" s="66"/>
      <c r="H137" s="66"/>
      <c r="I137" s="67"/>
    </row>
    <row r="138" spans="1:9" s="16" customFormat="1" ht="57" customHeight="1">
      <c r="A138" s="20">
        <v>4</v>
      </c>
      <c r="B138" s="8" t="s">
        <v>16</v>
      </c>
      <c r="C138" s="8">
        <v>39747024</v>
      </c>
      <c r="D138" s="18">
        <v>630.158</v>
      </c>
      <c r="E138" s="46" t="s">
        <v>71</v>
      </c>
      <c r="F138" s="46"/>
      <c r="G138" s="46"/>
      <c r="H138" s="46"/>
      <c r="I138" s="46"/>
    </row>
    <row r="139" s="16" customFormat="1" ht="11.25"/>
    <row r="140" spans="2:9" s="16" customFormat="1" ht="12.75">
      <c r="B140" s="58" t="s">
        <v>49</v>
      </c>
      <c r="C140" s="58"/>
      <c r="D140" s="58"/>
      <c r="E140" s="58"/>
      <c r="F140" s="58"/>
      <c r="G140" s="58"/>
      <c r="H140" s="58"/>
      <c r="I140" s="58"/>
    </row>
    <row r="141" spans="2:7" s="16" customFormat="1" ht="12.75">
      <c r="B141" s="32"/>
      <c r="C141" s="32"/>
      <c r="D141" s="32"/>
      <c r="E141" s="32"/>
      <c r="F141" s="32"/>
      <c r="G141" s="32"/>
    </row>
    <row r="142" spans="1:9" s="16" customFormat="1" ht="22.5">
      <c r="A142" s="8" t="s">
        <v>33</v>
      </c>
      <c r="B142" s="8" t="s">
        <v>22</v>
      </c>
      <c r="C142" s="8" t="s">
        <v>23</v>
      </c>
      <c r="D142" s="8" t="s">
        <v>39</v>
      </c>
      <c r="E142" s="45" t="s">
        <v>55</v>
      </c>
      <c r="F142" s="45"/>
      <c r="G142" s="45"/>
      <c r="H142" s="45"/>
      <c r="I142" s="45"/>
    </row>
    <row r="143" spans="1:9" s="16" customFormat="1" ht="39.75" customHeight="1">
      <c r="A143" s="20">
        <v>1</v>
      </c>
      <c r="B143" s="8" t="s">
        <v>15</v>
      </c>
      <c r="C143" s="8">
        <v>60253686</v>
      </c>
      <c r="D143" s="18">
        <v>805.982</v>
      </c>
      <c r="E143" s="46" t="s">
        <v>66</v>
      </c>
      <c r="F143" s="46"/>
      <c r="G143" s="46"/>
      <c r="H143" s="49"/>
      <c r="I143" s="49"/>
    </row>
    <row r="144" spans="1:11" s="16" customFormat="1" ht="28.5" customHeight="1">
      <c r="A144" s="20">
        <v>2</v>
      </c>
      <c r="B144" s="8" t="s">
        <v>27</v>
      </c>
      <c r="C144" s="8">
        <v>63497210</v>
      </c>
      <c r="D144" s="18">
        <v>791.034</v>
      </c>
      <c r="E144" s="48" t="s">
        <v>61</v>
      </c>
      <c r="F144" s="48"/>
      <c r="G144" s="48"/>
      <c r="H144" s="49"/>
      <c r="I144" s="49"/>
      <c r="K144" s="26"/>
    </row>
    <row r="145" spans="1:9" s="16" customFormat="1" ht="27.75" customHeight="1">
      <c r="A145" s="20">
        <v>3</v>
      </c>
      <c r="B145" s="8" t="s">
        <v>17</v>
      </c>
      <c r="C145" s="8">
        <v>1090390678</v>
      </c>
      <c r="D145" s="18">
        <v>667.1159999999999</v>
      </c>
      <c r="E145" s="48" t="s">
        <v>61</v>
      </c>
      <c r="F145" s="48"/>
      <c r="G145" s="48"/>
      <c r="H145" s="49"/>
      <c r="I145" s="49"/>
    </row>
    <row r="146" spans="1:9" s="16" customFormat="1" ht="61.5" customHeight="1">
      <c r="A146" s="20">
        <v>4</v>
      </c>
      <c r="B146" s="8" t="s">
        <v>16</v>
      </c>
      <c r="C146" s="8">
        <v>39747024</v>
      </c>
      <c r="D146" s="18">
        <v>652.624</v>
      </c>
      <c r="E146" s="46" t="s">
        <v>71</v>
      </c>
      <c r="F146" s="46"/>
      <c r="G146" s="46"/>
      <c r="H146" s="46"/>
      <c r="I146" s="46"/>
    </row>
    <row r="147" spans="1:9" s="16" customFormat="1" ht="11.25">
      <c r="A147" s="35"/>
      <c r="B147" s="39"/>
      <c r="C147" s="39"/>
      <c r="D147" s="39"/>
      <c r="E147" s="39"/>
      <c r="F147" s="39"/>
      <c r="G147" s="39"/>
      <c r="H147" s="39"/>
      <c r="I147" s="35"/>
    </row>
    <row r="148" spans="1:9" s="16" customFormat="1" ht="11.25">
      <c r="A148" s="35"/>
      <c r="B148" s="39"/>
      <c r="C148" s="39"/>
      <c r="D148" s="39"/>
      <c r="E148" s="39"/>
      <c r="F148" s="39"/>
      <c r="G148" s="39"/>
      <c r="H148" s="39"/>
      <c r="I148" s="35"/>
    </row>
    <row r="149" spans="1:9" s="16" customFormat="1" ht="48.75" customHeight="1">
      <c r="A149" s="35"/>
      <c r="B149" s="70" t="s">
        <v>84</v>
      </c>
      <c r="C149" s="70"/>
      <c r="D149" s="70"/>
      <c r="E149" s="70"/>
      <c r="F149" s="70"/>
      <c r="G149" s="70"/>
      <c r="H149" s="70"/>
      <c r="I149" s="70"/>
    </row>
    <row r="150" spans="1:9" s="16" customFormat="1" ht="15" customHeight="1">
      <c r="A150" s="35"/>
      <c r="B150" s="39"/>
      <c r="C150" s="39"/>
      <c r="D150" s="39"/>
      <c r="E150" s="39"/>
      <c r="F150" s="39"/>
      <c r="G150" s="39"/>
      <c r="H150" s="39"/>
      <c r="I150" s="35"/>
    </row>
    <row r="151" spans="2:9" s="16" customFormat="1" ht="12.75">
      <c r="B151" s="57" t="s">
        <v>51</v>
      </c>
      <c r="C151" s="57"/>
      <c r="D151" s="57"/>
      <c r="E151" s="57"/>
      <c r="F151" s="57"/>
      <c r="G151" s="57"/>
      <c r="H151" s="57"/>
      <c r="I151" s="57"/>
    </row>
    <row r="152" spans="2:9" s="16" customFormat="1" ht="12.75">
      <c r="B152" s="32"/>
      <c r="C152" s="32"/>
      <c r="D152" s="32"/>
      <c r="E152" s="32"/>
      <c r="F152" s="32"/>
      <c r="G152" s="32"/>
      <c r="H152" s="35"/>
      <c r="I152" s="35"/>
    </row>
    <row r="153" spans="1:9" s="16" customFormat="1" ht="16.5" customHeight="1">
      <c r="A153" s="8" t="s">
        <v>33</v>
      </c>
      <c r="B153" s="8" t="s">
        <v>22</v>
      </c>
      <c r="C153" s="8" t="s">
        <v>23</v>
      </c>
      <c r="D153" s="8" t="s">
        <v>39</v>
      </c>
      <c r="E153" s="68" t="s">
        <v>55</v>
      </c>
      <c r="F153" s="68"/>
      <c r="G153" s="68"/>
      <c r="H153" s="49"/>
      <c r="I153" s="49"/>
    </row>
    <row r="154" spans="1:9" s="16" customFormat="1" ht="57.75" customHeight="1">
      <c r="A154" s="20">
        <v>1</v>
      </c>
      <c r="B154" s="8" t="s">
        <v>25</v>
      </c>
      <c r="C154" s="8">
        <v>13365858</v>
      </c>
      <c r="D154" s="18">
        <v>687.89</v>
      </c>
      <c r="E154" s="48" t="s">
        <v>70</v>
      </c>
      <c r="F154" s="48"/>
      <c r="G154" s="48"/>
      <c r="H154" s="49"/>
      <c r="I154" s="49"/>
    </row>
    <row r="155" s="16" customFormat="1" ht="15.75" customHeight="1"/>
    <row r="156" spans="2:9" s="16" customFormat="1" ht="12.75">
      <c r="B156" s="57" t="s">
        <v>52</v>
      </c>
      <c r="C156" s="57"/>
      <c r="D156" s="57"/>
      <c r="E156" s="57"/>
      <c r="F156" s="57"/>
      <c r="G156" s="57"/>
      <c r="H156" s="57"/>
      <c r="I156" s="57"/>
    </row>
    <row r="157" spans="2:10" s="16" customFormat="1" ht="12.75">
      <c r="B157" s="32"/>
      <c r="C157" s="32"/>
      <c r="D157" s="32"/>
      <c r="E157" s="32"/>
      <c r="F157" s="32"/>
      <c r="G157" s="32"/>
      <c r="H157" s="35"/>
      <c r="I157" s="35"/>
      <c r="J157" s="35"/>
    </row>
    <row r="158" spans="1:10" s="16" customFormat="1" ht="14.25" customHeight="1">
      <c r="A158" s="8" t="s">
        <v>33</v>
      </c>
      <c r="B158" s="8" t="s">
        <v>22</v>
      </c>
      <c r="C158" s="8" t="s">
        <v>23</v>
      </c>
      <c r="D158" s="8" t="s">
        <v>39</v>
      </c>
      <c r="E158" s="68" t="s">
        <v>55</v>
      </c>
      <c r="F158" s="68"/>
      <c r="G158" s="68"/>
      <c r="H158" s="49"/>
      <c r="I158" s="49"/>
      <c r="J158" s="35"/>
    </row>
    <row r="159" spans="1:10" s="16" customFormat="1" ht="55.5" customHeight="1">
      <c r="A159" s="20">
        <v>1</v>
      </c>
      <c r="B159" s="8" t="s">
        <v>25</v>
      </c>
      <c r="C159" s="8">
        <v>13365858</v>
      </c>
      <c r="D159" s="18">
        <v>702.53</v>
      </c>
      <c r="E159" s="48" t="s">
        <v>70</v>
      </c>
      <c r="F159" s="48"/>
      <c r="G159" s="48"/>
      <c r="H159" s="49"/>
      <c r="I159" s="49"/>
      <c r="J159" s="35"/>
    </row>
    <row r="160" spans="8:10" s="16" customFormat="1" ht="11.25">
      <c r="H160" s="35"/>
      <c r="I160" s="35"/>
      <c r="J160" s="35"/>
    </row>
    <row r="161" spans="2:9" s="16" customFormat="1" ht="98.25" customHeight="1">
      <c r="B161" s="59" t="s">
        <v>54</v>
      </c>
      <c r="C161" s="59"/>
      <c r="D161" s="59"/>
      <c r="E161" s="59"/>
      <c r="F161" s="59"/>
      <c r="G161" s="59"/>
      <c r="H161" s="59"/>
      <c r="I161" s="59"/>
    </row>
    <row r="162" s="16" customFormat="1" ht="11.25"/>
    <row r="163" spans="2:9" s="16" customFormat="1" ht="37.5" customHeight="1">
      <c r="B163" s="42" t="s">
        <v>67</v>
      </c>
      <c r="C163" s="42"/>
      <c r="D163" s="42"/>
      <c r="E163" s="42"/>
      <c r="F163" s="42"/>
      <c r="G163" s="42"/>
      <c r="H163" s="42"/>
      <c r="I163" s="42"/>
    </row>
    <row r="164" s="16" customFormat="1" ht="11.25"/>
    <row r="165" spans="2:9" s="16" customFormat="1" ht="15">
      <c r="B165" s="29" t="s">
        <v>62</v>
      </c>
      <c r="C165" s="29"/>
      <c r="D165" s="29"/>
      <c r="E165" s="29"/>
      <c r="F165" s="29"/>
      <c r="G165" s="29"/>
      <c r="H165" s="29"/>
      <c r="I165" s="29"/>
    </row>
    <row r="166" s="16" customFormat="1" ht="11.25"/>
    <row r="167" s="16" customFormat="1" ht="11.25"/>
    <row r="168" s="16" customFormat="1" ht="11.25"/>
    <row r="169" spans="2:8" s="16" customFormat="1" ht="15.75">
      <c r="B169" s="69" t="s">
        <v>3</v>
      </c>
      <c r="C169" s="69"/>
      <c r="D169" s="69"/>
      <c r="E169" s="69"/>
      <c r="F169" s="69"/>
      <c r="G169" s="69"/>
      <c r="H169" s="69"/>
    </row>
    <row r="170" spans="2:7" s="16" customFormat="1" ht="12.75">
      <c r="B170" s="30"/>
      <c r="C170" s="30"/>
      <c r="D170" s="30"/>
      <c r="E170" s="31"/>
      <c r="F170" s="30"/>
      <c r="G170" s="30"/>
    </row>
    <row r="171" spans="2:7" s="16" customFormat="1" ht="21" customHeight="1">
      <c r="B171" s="40" t="s">
        <v>63</v>
      </c>
      <c r="C171" s="40"/>
      <c r="D171" s="40"/>
      <c r="E171" s="40"/>
      <c r="F171" s="40"/>
      <c r="G171" s="40"/>
    </row>
    <row r="172" spans="2:7" s="16" customFormat="1" ht="12.75">
      <c r="B172" s="30"/>
      <c r="C172" s="30"/>
      <c r="D172" s="30"/>
      <c r="E172" s="31"/>
      <c r="F172" s="30"/>
      <c r="G172" s="30"/>
    </row>
    <row r="173" spans="2:7" s="16" customFormat="1" ht="12.75">
      <c r="B173" s="30"/>
      <c r="C173" s="30"/>
      <c r="D173" s="30"/>
      <c r="E173" s="31"/>
      <c r="F173" s="30"/>
      <c r="G173" s="30"/>
    </row>
    <row r="174" spans="2:7" s="16" customFormat="1" ht="12.75">
      <c r="B174" s="30"/>
      <c r="C174" s="30"/>
      <c r="D174" s="30"/>
      <c r="E174" s="31"/>
      <c r="F174" s="30"/>
      <c r="G174" s="30"/>
    </row>
    <row r="175" spans="2:7" s="16" customFormat="1" ht="12.75">
      <c r="B175" s="30"/>
      <c r="C175" s="30"/>
      <c r="D175" s="30"/>
      <c r="E175" s="31"/>
      <c r="F175" s="30"/>
      <c r="G175" s="30"/>
    </row>
    <row r="176" spans="2:9" s="16" customFormat="1" ht="12.75">
      <c r="B176" s="43" t="s">
        <v>85</v>
      </c>
      <c r="C176" s="43"/>
      <c r="D176" s="43"/>
      <c r="E176" s="43"/>
      <c r="F176" s="43"/>
      <c r="G176" s="43"/>
      <c r="H176" s="43"/>
      <c r="I176" s="43"/>
    </row>
    <row r="177" spans="2:9" s="16" customFormat="1" ht="15.75">
      <c r="B177" s="69" t="s">
        <v>4</v>
      </c>
      <c r="C177" s="69"/>
      <c r="D177" s="69"/>
      <c r="E177" s="69"/>
      <c r="F177" s="69"/>
      <c r="G177" s="69"/>
      <c r="H177" s="69"/>
      <c r="I177" s="69"/>
    </row>
    <row r="178" spans="2:8" s="16" customFormat="1" ht="15">
      <c r="B178" s="54" t="s">
        <v>5</v>
      </c>
      <c r="C178" s="54"/>
      <c r="D178" s="54"/>
      <c r="E178" s="54"/>
      <c r="F178" s="54"/>
      <c r="G178" s="54"/>
      <c r="H178" s="54"/>
    </row>
    <row r="179" spans="2:8" s="16" customFormat="1" ht="15">
      <c r="B179" s="41"/>
      <c r="C179" s="41"/>
      <c r="D179" s="41"/>
      <c r="E179" s="41"/>
      <c r="F179" s="41"/>
      <c r="G179" s="41"/>
      <c r="H179" s="41"/>
    </row>
    <row r="180" spans="2:8" s="16" customFormat="1" ht="15">
      <c r="B180" s="41"/>
      <c r="C180" s="41"/>
      <c r="D180" s="41"/>
      <c r="E180" s="41"/>
      <c r="F180" s="41"/>
      <c r="G180" s="41"/>
      <c r="H180" s="41"/>
    </row>
    <row r="181" spans="2:8" s="16" customFormat="1" ht="15">
      <c r="B181" s="41"/>
      <c r="C181" s="41"/>
      <c r="D181" s="41"/>
      <c r="E181" s="41"/>
      <c r="F181" s="41"/>
      <c r="G181" s="41"/>
      <c r="H181" s="41"/>
    </row>
    <row r="182" spans="2:9" s="16" customFormat="1" ht="12.75">
      <c r="B182" s="43" t="s">
        <v>85</v>
      </c>
      <c r="C182" s="43"/>
      <c r="D182" s="43"/>
      <c r="E182" s="43"/>
      <c r="F182" s="43"/>
      <c r="G182" s="43"/>
      <c r="H182" s="43"/>
      <c r="I182" s="43"/>
    </row>
    <row r="183" spans="2:9" s="16" customFormat="1" ht="15.75">
      <c r="B183" s="69" t="s">
        <v>57</v>
      </c>
      <c r="C183" s="69"/>
      <c r="D183" s="69"/>
      <c r="E183" s="69"/>
      <c r="F183" s="69"/>
      <c r="G183" s="69"/>
      <c r="H183" s="69"/>
      <c r="I183" s="69"/>
    </row>
    <row r="184" spans="2:8" s="16" customFormat="1" ht="15">
      <c r="B184" s="54" t="s">
        <v>58</v>
      </c>
      <c r="C184" s="54"/>
      <c r="D184" s="54"/>
      <c r="E184" s="54"/>
      <c r="F184" s="54"/>
      <c r="G184" s="54"/>
      <c r="H184" s="54"/>
    </row>
    <row r="185" s="16" customFormat="1" ht="11.25"/>
    <row r="186" s="16" customFormat="1" ht="11.25"/>
    <row r="187" s="16" customFormat="1" ht="11.25"/>
    <row r="188" s="16" customFormat="1" ht="11.25"/>
    <row r="189" spans="2:9" s="16" customFormat="1" ht="12.75">
      <c r="B189" s="43" t="s">
        <v>85</v>
      </c>
      <c r="C189" s="43"/>
      <c r="D189" s="43"/>
      <c r="E189" s="43"/>
      <c r="F189" s="43"/>
      <c r="G189" s="43"/>
      <c r="H189" s="43"/>
      <c r="I189" s="43"/>
    </row>
    <row r="190" spans="2:9" s="16" customFormat="1" ht="15.75">
      <c r="B190" s="69" t="s">
        <v>68</v>
      </c>
      <c r="C190" s="69"/>
      <c r="D190" s="69"/>
      <c r="E190" s="69"/>
      <c r="F190" s="69"/>
      <c r="G190" s="69"/>
      <c r="H190" s="69"/>
      <c r="I190" s="69"/>
    </row>
    <row r="191" spans="2:8" s="16" customFormat="1" ht="15">
      <c r="B191" s="54" t="s">
        <v>69</v>
      </c>
      <c r="C191" s="54"/>
      <c r="D191" s="54"/>
      <c r="E191" s="54"/>
      <c r="F191" s="54"/>
      <c r="G191" s="54"/>
      <c r="H191" s="54"/>
    </row>
    <row r="192" s="16" customFormat="1" ht="11.25"/>
    <row r="193" s="16" customFormat="1" ht="11.25"/>
    <row r="194" s="16" customFormat="1" ht="11.25"/>
    <row r="195" s="16" customFormat="1" ht="11.25"/>
    <row r="196" s="16" customFormat="1" ht="11.25"/>
    <row r="197" s="16" customFormat="1" ht="11.25"/>
    <row r="198" s="16" customFormat="1" ht="11.25"/>
    <row r="199" s="16" customFormat="1" ht="11.25"/>
    <row r="200" s="16" customFormat="1" ht="11.25"/>
    <row r="201" s="16" customFormat="1" ht="11.25"/>
    <row r="202" s="16" customFormat="1" ht="11.25"/>
    <row r="203" s="16" customFormat="1" ht="11.25"/>
    <row r="204" s="16" customFormat="1" ht="11.25"/>
    <row r="205" s="16" customFormat="1" ht="11.25"/>
    <row r="206" s="16" customFormat="1" ht="11.25"/>
    <row r="207" s="16" customFormat="1" ht="11.25"/>
    <row r="208" s="16" customFormat="1" ht="11.25"/>
    <row r="209" s="16" customFormat="1" ht="11.25"/>
    <row r="210" s="16" customFormat="1" ht="11.25"/>
    <row r="211" s="16" customFormat="1" ht="11.25"/>
    <row r="212" s="16" customFormat="1" ht="11.25"/>
    <row r="213" s="16" customFormat="1" ht="11.25"/>
    <row r="214" s="16" customFormat="1" ht="11.25"/>
    <row r="215" s="16" customFormat="1" ht="11.25"/>
    <row r="216" s="16" customFormat="1" ht="11.25"/>
    <row r="217" s="16" customFormat="1" ht="11.25"/>
    <row r="218" s="16" customFormat="1" ht="11.25"/>
    <row r="219" s="16" customFormat="1" ht="11.25"/>
    <row r="220" s="16" customFormat="1" ht="11.25"/>
    <row r="221" s="16" customFormat="1" ht="11.25"/>
    <row r="222" s="16" customFormat="1" ht="11.25"/>
    <row r="223" s="16" customFormat="1" ht="11.25"/>
    <row r="224" s="16" customFormat="1" ht="11.25"/>
    <row r="225" s="16" customFormat="1" ht="11.25"/>
    <row r="226" s="16" customFormat="1" ht="11.25"/>
    <row r="227" s="16" customFormat="1" ht="11.25"/>
    <row r="228" s="16" customFormat="1" ht="11.25"/>
    <row r="229" s="16" customFormat="1" ht="11.25"/>
    <row r="230" s="16" customFormat="1" ht="11.25"/>
    <row r="231" s="16" customFormat="1" ht="11.25"/>
    <row r="232" s="16" customFormat="1" ht="11.25"/>
    <row r="233" s="16" customFormat="1" ht="11.25"/>
    <row r="234" s="16" customFormat="1" ht="11.25"/>
    <row r="235" s="16" customFormat="1" ht="11.25"/>
    <row r="236" s="16" customFormat="1" ht="11.25"/>
    <row r="237" s="16" customFormat="1" ht="11.25"/>
    <row r="238" s="16" customFormat="1" ht="11.25"/>
    <row r="239" s="16" customFormat="1" ht="11.25"/>
    <row r="240" s="16" customFormat="1" ht="11.25"/>
    <row r="241" s="16" customFormat="1" ht="11.25"/>
    <row r="242" s="16" customFormat="1" ht="11.25"/>
    <row r="243" s="16" customFormat="1" ht="11.25"/>
    <row r="244" s="16" customFormat="1" ht="11.25"/>
    <row r="245" s="16" customFormat="1" ht="11.25"/>
    <row r="246" s="16" customFormat="1" ht="11.25"/>
    <row r="247" s="16" customFormat="1" ht="11.25"/>
    <row r="248" s="16" customFormat="1" ht="11.25"/>
    <row r="249" s="16" customFormat="1" ht="11.25"/>
    <row r="250" s="16" customFormat="1" ht="11.25"/>
    <row r="251" s="16" customFormat="1" ht="11.25"/>
    <row r="252" s="16" customFormat="1" ht="11.25"/>
    <row r="253" s="16" customFormat="1" ht="11.25"/>
    <row r="254" s="16" customFormat="1" ht="11.25"/>
    <row r="255" s="16" customFormat="1" ht="11.25"/>
    <row r="256" s="16" customFormat="1" ht="11.25"/>
    <row r="257" s="16" customFormat="1" ht="11.25"/>
    <row r="258" s="16" customFormat="1" ht="11.25"/>
    <row r="259" s="16" customFormat="1" ht="11.25"/>
    <row r="260" s="16" customFormat="1" ht="11.25"/>
    <row r="261" s="16" customFormat="1" ht="11.25"/>
    <row r="262" s="16" customFormat="1" ht="11.25"/>
    <row r="263" s="16" customFormat="1" ht="11.25"/>
    <row r="264" s="16" customFormat="1" ht="11.25"/>
    <row r="265" s="16" customFormat="1" ht="11.25"/>
    <row r="266" s="16" customFormat="1" ht="11.25"/>
    <row r="267" s="16" customFormat="1" ht="11.25"/>
    <row r="268" s="16" customFormat="1" ht="11.25"/>
    <row r="269" s="16" customFormat="1" ht="11.25"/>
    <row r="270" s="16" customFormat="1" ht="11.25"/>
    <row r="271" s="16" customFormat="1" ht="11.25"/>
    <row r="272" s="16" customFormat="1" ht="11.25"/>
    <row r="273" s="16" customFormat="1" ht="11.25"/>
    <row r="274" s="16" customFormat="1" ht="11.25"/>
    <row r="275" s="16" customFormat="1" ht="11.25"/>
    <row r="276" s="16" customFormat="1" ht="11.25"/>
    <row r="277" s="16" customFormat="1" ht="11.25"/>
    <row r="278" s="16" customFormat="1" ht="11.25"/>
    <row r="279" s="16" customFormat="1" ht="11.25"/>
    <row r="280" s="16" customFormat="1" ht="11.25"/>
  </sheetData>
  <sheetProtection/>
  <mergeCells count="77">
    <mergeCell ref="E144:I144"/>
    <mergeCell ref="B177:I177"/>
    <mergeCell ref="B183:I183"/>
    <mergeCell ref="B190:I190"/>
    <mergeCell ref="B29:I29"/>
    <mergeCell ref="B176:I176"/>
    <mergeCell ref="B182:I182"/>
    <mergeCell ref="B189:I189"/>
    <mergeCell ref="B36:I36"/>
    <mergeCell ref="B140:I140"/>
    <mergeCell ref="B178:H178"/>
    <mergeCell ref="B169:H169"/>
    <mergeCell ref="E143:I143"/>
    <mergeCell ref="B61:I61"/>
    <mergeCell ref="B113:I113"/>
    <mergeCell ref="B89:I89"/>
    <mergeCell ref="B94:I94"/>
    <mergeCell ref="B68:I68"/>
    <mergeCell ref="B78:I78"/>
    <mergeCell ref="B191:H191"/>
    <mergeCell ref="B149:I149"/>
    <mergeCell ref="B151:I151"/>
    <mergeCell ref="B156:I156"/>
    <mergeCell ref="B161:I161"/>
    <mergeCell ref="B163:I163"/>
    <mergeCell ref="E159:I159"/>
    <mergeCell ref="E158:I158"/>
    <mergeCell ref="E145:I145"/>
    <mergeCell ref="E146:I146"/>
    <mergeCell ref="E153:I153"/>
    <mergeCell ref="E154:I154"/>
    <mergeCell ref="E142:I142"/>
    <mergeCell ref="E119:I119"/>
    <mergeCell ref="E120:I120"/>
    <mergeCell ref="B100:I100"/>
    <mergeCell ref="B115:I115"/>
    <mergeCell ref="B132:I132"/>
    <mergeCell ref="B127:I127"/>
    <mergeCell ref="E136:I136"/>
    <mergeCell ref="E137:I137"/>
    <mergeCell ref="E138:I138"/>
    <mergeCell ref="B122:I122"/>
    <mergeCell ref="E124:I124"/>
    <mergeCell ref="E125:I125"/>
    <mergeCell ref="B117:I117"/>
    <mergeCell ref="B4:E4"/>
    <mergeCell ref="B1:I1"/>
    <mergeCell ref="B2:I2"/>
    <mergeCell ref="B3:I3"/>
    <mergeCell ref="B7:I7"/>
    <mergeCell ref="B8:I8"/>
    <mergeCell ref="B10:I10"/>
    <mergeCell ref="B11:I11"/>
    <mergeCell ref="B184:H184"/>
    <mergeCell ref="B12:I12"/>
    <mergeCell ref="B13:I13"/>
    <mergeCell ref="B31:I31"/>
    <mergeCell ref="B42:I42"/>
    <mergeCell ref="B48:I48"/>
    <mergeCell ref="B53:I53"/>
    <mergeCell ref="B63:I63"/>
    <mergeCell ref="B23:I23"/>
    <mergeCell ref="B15:I15"/>
    <mergeCell ref="B16:I16"/>
    <mergeCell ref="B17:I17"/>
    <mergeCell ref="B18:I18"/>
    <mergeCell ref="B27:I27"/>
    <mergeCell ref="B25:I25"/>
    <mergeCell ref="B19:I19"/>
    <mergeCell ref="B20:I20"/>
    <mergeCell ref="B21:I21"/>
    <mergeCell ref="B24:I24"/>
    <mergeCell ref="B22:I22"/>
    <mergeCell ref="E129:I129"/>
    <mergeCell ref="E130:I130"/>
    <mergeCell ref="E134:I134"/>
    <mergeCell ref="E135:I135"/>
  </mergeCells>
  <printOptions/>
  <pageMargins left="0.57" right="0.35" top="0.54" bottom="1.36" header="0" footer="0"/>
  <pageSetup horizontalDpi="600" verticalDpi="600" orientation="portrait"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PALJUSTICIA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dc:creator>
  <cp:keywords/>
  <dc:description/>
  <cp:lastModifiedBy>csj</cp:lastModifiedBy>
  <cp:lastPrinted>2010-03-11T00:01:29Z</cp:lastPrinted>
  <dcterms:created xsi:type="dcterms:W3CDTF">2007-07-10T01:46:38Z</dcterms:created>
  <dcterms:modified xsi:type="dcterms:W3CDTF">2010-03-11T00:01:52Z</dcterms:modified>
  <cp:category/>
  <cp:version/>
  <cp:contentType/>
  <cp:contentStatus/>
</cp:coreProperties>
</file>