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D:\Ing. Faider Ramos Rubio\PROCESO DE CALIDAD GESTION TECNOLOGICA\FAIDER RAMOS RUBIO\2021\"/>
    </mc:Choice>
  </mc:AlternateContent>
  <xr:revisionPtr revIDLastSave="0" documentId="13_ncr:1_{15668869-8844-4383-9285-EB0684C4772B}" xr6:coauthVersionLast="46" xr6:coauthVersionMax="46" xr10:uidLastSave="{00000000-0000-0000-0000-000000000000}"/>
  <bookViews>
    <workbookView xWindow="-120" yWindow="-120" windowWidth="20730" windowHeight="11160" xr2:uid="{00000000-000D-0000-FFFF-FFFF00000000}"/>
  </bookViews>
  <sheets>
    <sheet name="Matriz de Riesgos" sheetId="3" r:id="rId1"/>
    <sheet name="Valoración y Evaluación" sheetId="2" r:id="rId2"/>
    <sheet name="Hoja1" sheetId="4" r:id="rId3"/>
  </sheets>
  <definedNames>
    <definedName name="_xlnm.Print_Area" localSheetId="0">'Matriz de Riesgos'!$A$1:$R$17</definedName>
    <definedName name="_xlnm.Print_Area" localSheetId="1">'Valoración y Evaluación'!$A$1:$Q$27</definedName>
    <definedName name="_xlnm.Print_Titles" localSheetId="0">'Matriz de Riesgos'!$4:$12</definedName>
  </definedNames>
  <calcPr calcId="181029"/>
</workbook>
</file>

<file path=xl/calcChain.xml><?xml version="1.0" encoding="utf-8"?>
<calcChain xmlns="http://schemas.openxmlformats.org/spreadsheetml/2006/main">
  <c r="N17" i="3" l="1"/>
  <c r="M17" i="3"/>
  <c r="Q17" i="3" s="1"/>
  <c r="I17" i="3"/>
  <c r="H17" i="3"/>
  <c r="P17" i="3" l="1"/>
  <c r="O17" i="3"/>
  <c r="I14" i="3"/>
  <c r="H14" i="3"/>
  <c r="N13" i="3"/>
  <c r="M13" i="3"/>
  <c r="Q13" i="3" s="1"/>
  <c r="P13" i="3" l="1"/>
  <c r="O13" i="3"/>
  <c r="N14" i="3"/>
  <c r="M14" i="3"/>
  <c r="H13" i="3"/>
  <c r="M15" i="3" l="1"/>
  <c r="N15" i="3"/>
  <c r="N16" i="3"/>
  <c r="M16" i="3"/>
  <c r="M19" i="2"/>
  <c r="N19" i="2" s="1"/>
  <c r="M20" i="2"/>
  <c r="N20" i="2" s="1"/>
  <c r="M21" i="2"/>
  <c r="N21" i="2" s="1"/>
  <c r="M22" i="2"/>
  <c r="N22" i="2" s="1"/>
  <c r="M23" i="2"/>
  <c r="N23" i="2" s="1"/>
  <c r="M24" i="2"/>
  <c r="N24" i="2" s="1"/>
  <c r="M25" i="2"/>
  <c r="N25" i="2"/>
  <c r="M26" i="2"/>
  <c r="N26" i="2" s="1"/>
  <c r="M27" i="2"/>
  <c r="N27" i="2" s="1"/>
  <c r="H10" i="2"/>
  <c r="I10" i="2" s="1"/>
  <c r="F10" i="2"/>
  <c r="G10" i="2" s="1"/>
  <c r="D10" i="2"/>
  <c r="E10" i="2" s="1"/>
  <c r="H9" i="2"/>
  <c r="I9" i="2" s="1"/>
  <c r="F9" i="2"/>
  <c r="G9" i="2" s="1"/>
  <c r="D9" i="2"/>
  <c r="E9" i="2"/>
  <c r="H8" i="2"/>
  <c r="I8" i="2" s="1"/>
  <c r="F8" i="2"/>
  <c r="G8" i="2" s="1"/>
  <c r="D8" i="2"/>
  <c r="E8" i="2" s="1"/>
  <c r="I13" i="3" l="1"/>
  <c r="Q16" i="3"/>
  <c r="O14" i="3"/>
  <c r="Q14" i="3"/>
  <c r="Q15" i="3"/>
  <c r="O15" i="3"/>
  <c r="H15" i="3"/>
  <c r="I15" i="3"/>
  <c r="P15" i="3"/>
  <c r="O16" i="3"/>
  <c r="H16" i="3"/>
  <c r="P16" i="3"/>
  <c r="P14" i="3"/>
  <c r="I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Miguel</author>
  </authors>
  <commentList>
    <comment ref="F12" authorId="0" shapeId="0" xr:uid="{00000000-0006-0000-0000-000001000000}">
      <text>
        <r>
          <rPr>
            <sz val="8"/>
            <color indexed="81"/>
            <rFont val="Tahoma"/>
            <family val="2"/>
          </rPr>
          <t>Representa el número de veces que el riesgo se ha presentado en un determinado tiempo o puede presentarse,
1:Baja
2:Media
3: Alta</t>
        </r>
      </text>
    </comment>
    <comment ref="G12" authorId="0" shapeId="0" xr:uid="{00000000-0006-0000-0000-000002000000}">
      <text>
        <r>
          <rPr>
            <sz val="8"/>
            <color indexed="81"/>
            <rFont val="Tahoma"/>
            <family val="2"/>
          </rPr>
          <t>Se refiere a la magnitud de los efectos al ocurrir el riesgo.
5:Leve
10:Moderado
20: Catastrófico</t>
        </r>
      </text>
    </comment>
    <comment ref="H12" authorId="0" shapeId="0" xr:uid="{00000000-0006-0000-0000-000003000000}">
      <text>
        <r>
          <rPr>
            <sz val="8"/>
            <color indexed="81"/>
            <rFont val="Tahoma"/>
            <family val="2"/>
          </rPr>
          <t xml:space="preserve">Para adelantar el análisis del riesgo se deben considerar los siguientes aspectos:
- La Calificación del Riesgo: se logra a través de la estimación de la probabilidad de su ocurrencia y el impacto que puede causar la materialización del riesgo. 
- La Evaluación del Riesgo: permite comparar los resultados de su calificación, con los criterios definidos para establecer el grado de exposición de la entidad al riesgo; de esta forma es posible distinguir entre los riesgos aceptables, tolerables, moderados, importantes o inaceptables y fijar las prioridades de las acciones requeridas para su tratamiento.
</t>
        </r>
      </text>
    </comment>
    <comment ref="J12" authorId="0" shapeId="0" xr:uid="{00000000-0006-0000-0000-000004000000}">
      <text>
        <r>
          <rPr>
            <sz val="8"/>
            <color indexed="81"/>
            <rFont val="Tahoma"/>
            <family val="2"/>
          </rPr>
          <t xml:space="preserve">Para adelantar la evaluación de los controles existentes es necesario describirlos estableciendo si son preventivos o correctivos y responder a las siguientes preguntas:
1. ¿Los controles están documentados?
2. ¿Se esta aplicando en la actualidad?
3. ¿Es efectivo para minimizar el riesgo?
CRITERIOS                                          VALORACIÓN DEL RIESGO
Los controles existentes no             Se mantiene el resultado de la
son efectivos                                   evaluación antes de controles
Los controles existentes son           Cambia el resultado a una casilla inferior
efectivos pero no están                   de la matriz de evaluación antes de
documentados                                  controles (el desplazamiento depende de                                                          
                                                         sí el control afecta el impacto o la 
                                                         probabilidad)
Los controles son efectivos y          Pasa a escala inferior (el desplazamiento
están documentados.                      depende de si el control afecta el
                                                         impacto o la probabilidad)
</t>
        </r>
      </text>
    </comment>
    <comment ref="Q12" authorId="0" shapeId="0" xr:uid="{00000000-0006-0000-0000-000005000000}">
      <text>
        <r>
          <rPr>
            <sz val="8"/>
            <color indexed="81"/>
            <rFont val="Tahoma"/>
            <family val="2"/>
          </rPr>
          <t xml:space="preserve">Se deben tener en cuenta algunas de las siguientes opciones, las cuales pueden considerarse cada una de ellas independientemente, interrelacionadas o en conjunto.
- </t>
        </r>
        <r>
          <rPr>
            <b/>
            <sz val="8"/>
            <color indexed="81"/>
            <rFont val="Tahoma"/>
            <family val="2"/>
          </rPr>
          <t>Evitar el riesgo,</t>
        </r>
        <r>
          <rPr>
            <sz val="8"/>
            <color indexed="81"/>
            <rFont val="Tahoma"/>
            <family val="2"/>
          </rPr>
          <t xml:space="preserve">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
- </t>
        </r>
        <r>
          <rPr>
            <b/>
            <sz val="8"/>
            <color indexed="81"/>
            <rFont val="Tahoma"/>
            <family val="2"/>
          </rPr>
          <t>Reducir el riesgo,</t>
        </r>
        <r>
          <rPr>
            <sz val="8"/>
            <color indexed="81"/>
            <rFont val="Tahoma"/>
            <family val="2"/>
          </rPr>
          <t xml:space="preserve">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
- </t>
        </r>
        <r>
          <rPr>
            <b/>
            <sz val="8"/>
            <color indexed="81"/>
            <rFont val="Tahoma"/>
            <family val="2"/>
          </rPr>
          <t>Compartir o Transferir el riesgo</t>
        </r>
        <r>
          <rPr>
            <sz val="8"/>
            <color indexed="81"/>
            <rFont val="Tahoma"/>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Es así como por ejemplo, la información de gran importancia se puede duplicar y almacenar en un lugar distante y de ubicación segura, en vez de dejarla concentrada en un solo lugar.
- </t>
        </r>
        <r>
          <rPr>
            <b/>
            <sz val="8"/>
            <color indexed="81"/>
            <rFont val="Tahoma"/>
            <family val="2"/>
          </rPr>
          <t>Asumir un riesgo</t>
        </r>
        <r>
          <rPr>
            <sz val="8"/>
            <color indexed="81"/>
            <rFont val="Tahoma"/>
            <family val="2"/>
          </rPr>
          <t>, luego de que el riesgo ha sido reducido o transferido puede quedar un riesgo residual que se mantiene, en este caso el gerente del proceso simplemente acepta la pérdida residual probable y elabora planes de contingencia para su manejo.
Para el manejo de los riesgos se deben analizar las posibles acciones a emprender, las cuales deben ser factibles y efectivas, tales como: la implementación de las políticas, definición de estándares, optimización de procesos y procedimientos y cambios físicos entre otros. La selección de las acciones más conveniente debe considerar la viabilidad jurídica, técnica, institucional, financiera y económica y se puede realizar con base en los siguientes criterios:
a) La valoración del riesgo
b) El balance entre el costo de la implementación de cada acción contra el beneficio de la misma.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Miguel</author>
    <author>LUIS MIGUEL ROMERO</author>
  </authors>
  <commentList>
    <comment ref="D8" authorId="0" shapeId="0" xr:uid="{00000000-0006-0000-0100-000001000000}">
      <text>
        <r>
          <rPr>
            <sz val="8"/>
            <color indexed="81"/>
            <rFont val="Tahoma"/>
            <family val="2"/>
          </rPr>
          <t>Moderado: Evitar el riesgo, se deben tomar medidas para llevar los Riesgos a la Zona Aceptable o Tolerable, en lo posible. los Riesgos de Impacto leve y Probabilidad alta se previenen.</t>
        </r>
      </text>
    </comment>
    <comment ref="F8" authorId="0" shapeId="0" xr:uid="{00000000-0006-0000-0100-000002000000}">
      <text>
        <r>
          <rPr>
            <sz val="8"/>
            <color indexed="81"/>
            <rFont val="Tahoma"/>
            <family val="2"/>
          </rPr>
          <t>Importante: Reducir, Evitar, Compartir o transferir el riesgo. se deben tomar medidas para llevar los Riesgos a la Zona Aceptable o Tolerable, en lo posible. También es viable combinar estas medidas con evitar el riesgo cuando éste presente una Probabilidad alta y media, y el Impacto sea moderado o catastrófico.</t>
        </r>
      </text>
    </comment>
    <comment ref="H8" authorId="0" shapeId="0" xr:uid="{00000000-0006-0000-0100-000003000000}">
      <text>
        <r>
          <rPr>
            <sz val="8"/>
            <color indexed="81"/>
            <rFont val="Tahoma"/>
            <family val="2"/>
          </rPr>
          <t>Inaceptable: Evitar, Reducir, Compartir o transferir el riesgo. Es aconsejable eliminar la actividad que genera el riesgo en la medida que sea posible, de lo contrario se deben implementar controles de prevención para evitar la Probabilidad del riesgo, de Protección para disminuir el Impacto o compartir o transferir el riesgo si es posible a través de pólizas de seguros u otras opciones que estén disponibles. Siempre que el riesgo sea calificado con Impacto catastrófico la Entidad debe diseñar planes de contingencia, para protegerse en caso de su ocurrencia.</t>
        </r>
      </text>
    </comment>
    <comment ref="D9" authorId="0" shapeId="0" xr:uid="{00000000-0006-0000-0100-000004000000}">
      <text>
        <r>
          <rPr>
            <sz val="8"/>
            <color indexed="81"/>
            <rFont val="Tahoma"/>
            <family val="2"/>
          </rPr>
          <t>Tolerable: Asumir o reducir el riesgo. se deben tomar medidas para llevar los Riesgos a la Zona Aceptable o
Tolerable, en lo posible. Cuando la Probabilidad del riesgo sea media y su Impacto leve, se debe realizar un
análisis del costo beneficio con el que se pueda decidir entre reducir el riesgo, asumirlo o compartirlo.</t>
        </r>
      </text>
    </comment>
    <comment ref="F9" authorId="0" shapeId="0" xr:uid="{00000000-0006-0000-0100-000005000000}">
      <text>
        <r>
          <rPr>
            <sz val="8"/>
            <color indexed="81"/>
            <rFont val="Tahoma"/>
            <family val="2"/>
          </rPr>
          <t>Moderado:Reducir, Evitar, Compartir o transferir el riesgo. se deben tomar medidas para llevar los Riesgos a la Zona Aceptable o
Tolerable, en lo posible. también es viable combinar estas medidas con evitar el riesgo cuando éste presente una Probabilidad alta y media, y el Impacto sea moderado o catastrófico. los Riesgos con
Impacto moderado y Probabilidad media, se reduce o se comparte el riesgo, si es posible.</t>
        </r>
      </text>
    </comment>
    <comment ref="H9" authorId="0" shapeId="0" xr:uid="{00000000-0006-0000-0100-000006000000}">
      <text>
        <r>
          <rPr>
            <sz val="8"/>
            <color indexed="81"/>
            <rFont val="Tahoma"/>
            <family val="2"/>
          </rPr>
          <t>Importante: Reducir, Evitar, Compartir o transferir el riesgo. Se deben tomar medidas para llevar los Riesgos a la Zona Aceptable o Tolerable, en lo posible. También es viable combinar estas medidas con evitar el riesgo cuando éste presente una Probabilidad alta y media, y el Impacto sea moderado o catastrófico. Siempre que el riesgo sea calificado con Impacto catastrófico la Entidad debe diseñar planes de contingencia, para protegerse en caso de su ocurrencia.</t>
        </r>
      </text>
    </comment>
    <comment ref="B10" authorId="1" shapeId="0" xr:uid="{00000000-0006-0000-0100-000007000000}">
      <text>
        <r>
          <rPr>
            <sz val="9"/>
            <color indexed="81"/>
            <rFont val="Tahoma"/>
            <family val="2"/>
          </rPr>
          <t>Se presenta en circunstancias excepcionales.</t>
        </r>
      </text>
    </comment>
    <comment ref="D10" authorId="0" shapeId="0" xr:uid="{00000000-0006-0000-0100-000008000000}">
      <text>
        <r>
          <rPr>
            <sz val="8"/>
            <color indexed="81"/>
            <rFont val="Tahoma"/>
            <family val="2"/>
          </rPr>
          <t>Aceptable: Asumir el riesgo.  Permite a la Entidad asumirlo, es decir, el riesgo se encuentra en un nivel que puede aceptarlo sin necesidad de tomar otras
medidas de control diferentes a las que se poseen.</t>
        </r>
      </text>
    </comment>
    <comment ref="F10" authorId="0" shapeId="0" xr:uid="{00000000-0006-0000-0100-000009000000}">
      <text>
        <r>
          <rPr>
            <sz val="8"/>
            <color indexed="81"/>
            <rFont val="Tahoma"/>
            <family val="2"/>
          </rPr>
          <t xml:space="preserve">Tolerable: Asumir o reducir el riesgo. se deben tomar medidas para llevar los Riesgos a la Zona Aceptable o Tolerable, en lo posible. </t>
        </r>
      </text>
    </comment>
    <comment ref="H10" authorId="0" shapeId="0" xr:uid="{00000000-0006-0000-0100-00000A000000}">
      <text>
        <r>
          <rPr>
            <sz val="8"/>
            <color indexed="81"/>
            <rFont val="Tahoma"/>
            <family val="2"/>
          </rPr>
          <t>Moderado:Reducir, Compartir o transferir el riesgo. Cuando el riesgo tenga una Probabilidad baja y Impacto catastrófico se debe tratar de compartir el riesgo y evitar la entidad en caso de que éste se presente. Siempre que el riesgo sea calificado con Impacto catastrófico la Entidad debe diseñar planes de contingencia, para protegerse en caso de su ocurrencia.</t>
        </r>
      </text>
    </comment>
  </commentList>
</comments>
</file>

<file path=xl/sharedStrings.xml><?xml version="1.0" encoding="utf-8"?>
<sst xmlns="http://schemas.openxmlformats.org/spreadsheetml/2006/main" count="112" uniqueCount="93">
  <si>
    <t>Probabilidad</t>
  </si>
  <si>
    <t>Valoración</t>
  </si>
  <si>
    <t>Impacto</t>
  </si>
  <si>
    <t>Combinaciones</t>
  </si>
  <si>
    <t>Producto</t>
  </si>
  <si>
    <t>Nivel de riesgo</t>
  </si>
  <si>
    <t>Resultado</t>
  </si>
  <si>
    <t>Tratamiento</t>
  </si>
  <si>
    <t>Bajo</t>
  </si>
  <si>
    <t>Aceptable</t>
  </si>
  <si>
    <t>Asumir el riesgo. Permite a la Entidad asumirlo, es decir, el riesgo se encuentra en un nivel que puede aceptarlo sin necesidad de tomar otras medidas de control diferentes a las que se poseen.</t>
  </si>
  <si>
    <t>Tolerable 1</t>
  </si>
  <si>
    <t xml:space="preserve">Asumir o reducir el riesgo. se deben tomar medidas para llevar los Riesgos a la Zona Aceptable o Tolerable, en lo posible. </t>
  </si>
  <si>
    <t>Tolerable 2</t>
  </si>
  <si>
    <t>Medio</t>
  </si>
  <si>
    <t>Moderado 1</t>
  </si>
  <si>
    <t>Evitar el riesgo, se deben tomar medidas para llevar los Riesgos a la Zona Aceptable o Tolerable, en lo posible. los Riesgos de Impacto leve y Probabilidad alta se previenen.</t>
  </si>
  <si>
    <t>Moderado 2</t>
  </si>
  <si>
    <t>Moderado 3</t>
  </si>
  <si>
    <t>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los Riesgos con Impacto moderado y Probabilidad media, se reduce o se comparte el riesgo, si es posible.</t>
  </si>
  <si>
    <t>Alto</t>
  </si>
  <si>
    <t>Importante 1</t>
  </si>
  <si>
    <t>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t>
  </si>
  <si>
    <t>Importante 2</t>
  </si>
  <si>
    <t>Inaceptable</t>
  </si>
  <si>
    <t>Evitar, Reducir, Compartir o transferir el riesgo. Es aconsejable eliminar la actividad que genera el riesgo en la medida que sea posible, de lo contrario se deben implementar controles de prevención para evitar la Probabilidad del riesgo, de Protección para disminuir el Impacto o compartir o transferir el riesgo si es posible a través de pólizas de seguros u otras opciones que estén disponibles. Siempre que el riesgo sea calificado con Impacto catastrófico la Entidad debe diseñar planes de contingencia, para protegerse en caso de su ocurrencia.</t>
  </si>
  <si>
    <t>Nº</t>
  </si>
  <si>
    <t>Descripción del riesgo</t>
  </si>
  <si>
    <t>Evaluación Preliminar de Riesgo</t>
  </si>
  <si>
    <t>Controles existentes</t>
  </si>
  <si>
    <t>Valoración riesgo</t>
  </si>
  <si>
    <t>Opciones manejo</t>
  </si>
  <si>
    <t xml:space="preserve"> </t>
  </si>
  <si>
    <t>Valoración Probabilidad</t>
  </si>
  <si>
    <t>Valoración  Impacto</t>
  </si>
  <si>
    <t>¿Disminuye el nivel de probabilidad del riesgo?</t>
  </si>
  <si>
    <t>¿Disminuye el nivel de impacto del riesgo?</t>
  </si>
  <si>
    <t>Calificación Preliminar de Probabilidad</t>
  </si>
  <si>
    <t>Calificación Preliminar de Impacto</t>
  </si>
  <si>
    <t>Riesgo</t>
  </si>
  <si>
    <t>Causa</t>
  </si>
  <si>
    <t>Efecto</t>
  </si>
  <si>
    <t>si</t>
  </si>
  <si>
    <t>no</t>
  </si>
  <si>
    <t>Acción</t>
  </si>
  <si>
    <t>Alta</t>
  </si>
  <si>
    <t>Media</t>
  </si>
  <si>
    <t>Baja</t>
  </si>
  <si>
    <t>Leve</t>
  </si>
  <si>
    <t>Moderado</t>
  </si>
  <si>
    <t>Asumir o reducir el riesgo. se deben tomar medidas para llevar los Riesgos a la Zona Aceptable o Tolerable, en lo posible. Cuando la Probabilidad del riesgo es media y su Impacto leve, se debe realizar un análisis del costo beneficio con el que se pueda decidir entre reducir el riesgo, asumirlo o compartirlo.</t>
  </si>
  <si>
    <t>Reducir, Compartir o transferir el riesgo. Cuando el riesgo tiene una Probabilidad baja y Impacto catastrófico se debe tratar de compartir el riesgo y evitar la entidad en caso de que éste se presente. Siempre que el riesgo es calificado con Impacto catastrófico la Entidad debe diseñar planes de contingencia, para protegerse en caso de su ocurrencia.</t>
  </si>
  <si>
    <t>Reducir, Evitar, Compartir o transferir el riesgo. Se deben tomar medidas para llevar los Riesgos a la Zona Aceptable o Tolerable, en lo posible. También es viable combinar estas medidas con evitar el riesgo cuando éste presenta una Probabilidad alta y media, y el Impacto es moderado o catastrófico. Siempre que el riesgo es calificado con Impacto catastrófico la Entidad debe diseñar planes de contingencia, para protegerse en caso de su ocurrencia.</t>
  </si>
  <si>
    <t>3. VALORACIÓN DEL RIESGO</t>
  </si>
  <si>
    <t>4. EVALUACIÓN DEL RIESGO</t>
  </si>
  <si>
    <t>Plan de contingencia que permita el cumplimiento de las tareas con el fin de disminuir el Riesgo.</t>
  </si>
  <si>
    <t>1. IDENTIFICACIÓN</t>
  </si>
  <si>
    <t xml:space="preserve">NOMBRE DEL PROCESO </t>
  </si>
  <si>
    <t>OBJETIVO</t>
  </si>
  <si>
    <t>ALCANCE</t>
  </si>
  <si>
    <t>RESPONSABLE</t>
  </si>
  <si>
    <t>2. MAPA DE RIESGOS</t>
  </si>
  <si>
    <t>ACCION</t>
  </si>
  <si>
    <t>Fecha: 29 - 03 - 2020</t>
  </si>
  <si>
    <t>• Daños en el software.
• perdida de información.</t>
  </si>
  <si>
    <t>DETERIORO O DAÑO EN LOS EQUIPOS DE COMPUTO:</t>
  </si>
  <si>
    <t>RIESGO BIOLOGICO</t>
  </si>
  <si>
    <t>Este riesgo se debe a los diferentes microorganismos que se encuentran presente al efectuar los mantenimientos o manipulación de los equipos de cómputo.</t>
  </si>
  <si>
    <t>Este riesgo se debe a los diferentes factores que intervienen en el funcionamiento de los equipos de cómputo</t>
  </si>
  <si>
    <t>• Cambio en los niveles de energía.
• Falta de polo a tierra o mala instalación del mismo.
• Mala manipulación del equipo de cómputo.</t>
  </si>
  <si>
    <t xml:space="preserve">• Falta de elementos de bioseguridad.
• Falta de elementos de protección personal.
• Mal uso de los equipos de limpieza.
</t>
  </si>
  <si>
    <t>• Atraso en la entrega de tareas asignadas a los servidores judiciales.
• Perdida de información. 
• Incumplimiento en las funciones asignadas.</t>
  </si>
  <si>
    <t>• Enfermedades del sistema respiratorio.
• Enfermedades visuales y auditivas.
• Enfermedades de la piel</t>
  </si>
  <si>
    <t xml:space="preserve">• Educar a los servidores judiciales para la aplicación de políticas de buenas prácticas y buen uso de los equipos tecnológicos. 
• Diseñar un Plan de Contingencia que me permita cumplir con los imprevistos que se presenten en los equipos tecnológicos. </t>
  </si>
  <si>
    <t xml:space="preserve">GESTION TECNOLOGICA </t>
  </si>
  <si>
    <t>FAIDER RAMOS RUBIO</t>
  </si>
  <si>
    <t>Situaciones que afectan o pueden afectar el normal yfuncionamiento de los componentes físicos y/o lógicos de un sistema informático.</t>
  </si>
  <si>
    <t xml:space="preserve">• Daños accidentales que afectan los equipos como caídas y/o golpes, o el uso inadecuado de los componentes. 
• Falta de mantenimiento de la infraestructura tecnológica. 
• Falta de concientización y aplicación de las políticas de buenas prácticas de los servidores judiciales al buen uso de los equipos tecnológicos. 
• afectacion al cumplimiento de actividades de mantenimiento programadas.
                                      </t>
  </si>
  <si>
    <t xml:space="preserve">• Afectacion al desarrollo normal de las actividades propias de las dependencias administrativas y/o Judiciales.  
• Malestar en los usuarios internos  y externos. 
• lentitud en el procesamiento de datos. 
</t>
  </si>
  <si>
    <t xml:space="preserve">CONSEJO SUPERIOR DE LA JUDICATURA
PROCESO GESTION TECNOLOGICA 
MATRIZ DE RIESGOS 2020
</t>
  </si>
  <si>
    <t>• Sensibilizar a los servidores judiciales para la aplicación de políticas de buenas prácticas y buen uso de los equipos tecnológicos. 
• Efectuar mantenimientos preventivos de manera periódica por áreas de trabajo. 
• Capacitar a los servidores judiciales para el uso del software y hardware.
• Seguimiento, revision y ajustes al cronograma de mantenimiento.</t>
  </si>
  <si>
    <t>Situaciones que afectan el normal funcionamiento del software.</t>
  </si>
  <si>
    <t>• Afectaciones al sistema por virus informaticos
• Instalación de programas o aplicaciones no autorizadas.
• Falta de controles en materia de seguridad de la información.</t>
  </si>
  <si>
    <t xml:space="preserve">• Direccionar los equipos a la consola de antivirus. 
• Emitir tips educativos para el uso de las páginas no seguras.
• Migrar al DAU.
</t>
  </si>
  <si>
    <t xml:space="preserve">AFECTACION AL DESARROLLO DE ACTIVIDADES  </t>
  </si>
  <si>
    <t>COVID‑19 es la enfermedad infecciosa causada por el coronavirus que se ha descubierto más recientemente, puede ocasionar enfermedad pulmonar crónica, neumonía o muerte, que afectar al servidor judicial,  y/o contratista.</t>
  </si>
  <si>
    <t>1. El no distanciamiento entre personas,                                                                2. Contacto con objetos contaminados.                                  3. No labado frecuente de Manos.                                       4.Atención de los usuarios de manera presencial sin los protocolos de seguridad.                                                                                  5. El no uso de tapabocas</t>
  </si>
  <si>
    <t xml:space="preserve">1. Afectacion en la salud  2.Perdida de la vida </t>
  </si>
  <si>
    <t>• Utilizar adecuadamente los elementos de seguridad y de protección personal que entrega la Administración.
• Atender las capacitaciones y tips del Sistema de Gestión de Seguridad y Salud en el Trabajo.
• Aseo, limpieza y desinfección de los sitios de trabajo.</t>
  </si>
  <si>
    <t xml:space="preserve">1. Utilizar adecuadamente los Protocolos de bioseguridad y de protección personal 
2. Atender las capacitaciones y tips del Sistema de Gestión de Seguridad y Salud en el Trabajo.
3. Aseo, limpieza y desinfección de los sitios de trabajo.                                                                                         4. Trabajo en casa.                                                     7. Atención del usuario por medios electrónicos. </t>
  </si>
  <si>
    <t>AFECTACION AL SERVICIO POR PROBLEMAS DE HARDWARE</t>
  </si>
  <si>
    <t>AFECTACION AL SERVICIO POR PROBLEMAS DE SOFTWARE</t>
  </si>
  <si>
    <t>CONSEJO SUPERIOR DE LA JUDICATURA
PROCESO GESTION TECNOLOGICA 
MATRIZ DE RIESGOS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</si>
</sst>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1"/>
      <color theme="1"/>
      <name val="Calibri"/>
      <family val="2"/>
      <scheme val="minor"/>
    </font>
    <font>
      <sz val="10"/>
      <name val="Arial"/>
      <family val="2"/>
    </font>
    <font>
      <sz val="10"/>
      <color indexed="9"/>
      <name val="Arial"/>
      <family val="2"/>
    </font>
    <font>
      <b/>
      <sz val="10"/>
      <color indexed="13"/>
      <name val="Arial"/>
      <family val="2"/>
    </font>
    <font>
      <sz val="8"/>
      <color indexed="81"/>
      <name val="Tahoma"/>
      <family val="2"/>
    </font>
    <font>
      <b/>
      <sz val="10"/>
      <name val="Arial"/>
      <family val="2"/>
    </font>
    <font>
      <sz val="9"/>
      <color indexed="81"/>
      <name val="Tahoma"/>
      <family val="2"/>
    </font>
    <font>
      <sz val="8"/>
      <name val="Arial"/>
      <family val="2"/>
    </font>
    <font>
      <b/>
      <sz val="8"/>
      <color indexed="81"/>
      <name val="Tahoma"/>
      <family val="2"/>
    </font>
    <font>
      <b/>
      <i/>
      <sz val="14"/>
      <color indexed="8"/>
      <name val="Arial"/>
      <family val="2"/>
    </font>
    <font>
      <b/>
      <i/>
      <sz val="14"/>
      <color indexed="8"/>
      <name val="Tahoma"/>
      <family val="2"/>
    </font>
    <font>
      <sz val="12"/>
      <color indexed="8"/>
      <name val="Arial"/>
      <family val="2"/>
    </font>
    <font>
      <b/>
      <sz val="10"/>
      <color indexed="9"/>
      <name val="Arial"/>
      <family val="2"/>
    </font>
    <font>
      <b/>
      <sz val="12"/>
      <color indexed="8"/>
      <name val="Arial"/>
      <family val="2"/>
    </font>
    <font>
      <b/>
      <sz val="9"/>
      <name val="Arial"/>
      <family val="2"/>
    </font>
    <font>
      <sz val="9"/>
      <name val="Arial"/>
      <family val="2"/>
    </font>
    <font>
      <sz val="9"/>
      <color indexed="9"/>
      <name val="Arial"/>
      <family val="2"/>
    </font>
    <font>
      <b/>
      <sz val="11"/>
      <name val="Arial"/>
      <family val="2"/>
    </font>
    <font>
      <sz val="11"/>
      <color indexed="8"/>
      <name val="Arial"/>
      <family val="2"/>
    </font>
    <font>
      <sz val="11"/>
      <name val="Arial"/>
      <family val="2"/>
    </font>
    <font>
      <b/>
      <sz val="11"/>
      <color indexed="8"/>
      <name val="Arial"/>
      <family val="2"/>
    </font>
  </fonts>
  <fills count="15">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indexed="18"/>
        <bgColor indexed="64"/>
      </patternFill>
    </fill>
    <fill>
      <patternFill patternType="solid">
        <fgColor indexed="47"/>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0" fontId="1" fillId="0" borderId="0"/>
  </cellStyleXfs>
  <cellXfs count="83">
    <xf numFmtId="0" fontId="0" fillId="0" borderId="0" xfId="0"/>
    <xf numFmtId="0" fontId="2" fillId="0" borderId="1" xfId="1" applyFill="1" applyBorder="1" applyAlignment="1">
      <alignment horizontal="center" vertical="center" textRotation="90"/>
    </xf>
    <xf numFmtId="0" fontId="2" fillId="2" borderId="2" xfId="1" applyFill="1" applyBorder="1" applyAlignment="1">
      <alignment horizontal="center" vertical="center"/>
    </xf>
    <xf numFmtId="9" fontId="0" fillId="2" borderId="2" xfId="2" applyFont="1" applyFill="1" applyBorder="1" applyAlignment="1">
      <alignment horizontal="center" vertical="center"/>
    </xf>
    <xf numFmtId="0" fontId="2" fillId="3" borderId="2" xfId="1" applyFill="1" applyBorder="1" applyAlignment="1">
      <alignment horizontal="center" vertical="center"/>
    </xf>
    <xf numFmtId="9" fontId="0" fillId="3" borderId="2" xfId="2" applyFont="1" applyFill="1" applyBorder="1" applyAlignment="1">
      <alignment horizontal="center" vertical="center"/>
    </xf>
    <xf numFmtId="0" fontId="3" fillId="4" borderId="2" xfId="1" applyFont="1" applyFill="1" applyBorder="1" applyAlignment="1">
      <alignment horizontal="center" vertical="center"/>
    </xf>
    <xf numFmtId="9" fontId="3" fillId="4" borderId="2" xfId="2" applyFont="1" applyFill="1" applyBorder="1" applyAlignment="1">
      <alignment horizontal="center" vertical="center"/>
    </xf>
    <xf numFmtId="0" fontId="12" fillId="0" borderId="0" xfId="0" applyFont="1" applyAlignment="1">
      <alignment vertical="center"/>
    </xf>
    <xf numFmtId="0" fontId="11" fillId="0" borderId="0" xfId="0" applyFont="1" applyBorder="1" applyAlignment="1">
      <alignment vertical="center" wrapText="1"/>
    </xf>
    <xf numFmtId="0" fontId="0" fillId="0" borderId="0" xfId="0" applyAlignment="1">
      <alignment vertical="center"/>
    </xf>
    <xf numFmtId="0" fontId="2" fillId="0" borderId="2" xfId="1" applyFont="1" applyBorder="1" applyAlignment="1">
      <alignment horizontal="center" vertical="center" wrapText="1"/>
    </xf>
    <xf numFmtId="0" fontId="2" fillId="0" borderId="2" xfId="1" applyFont="1" applyBorder="1" applyAlignment="1" applyProtection="1">
      <alignment horizontal="center" vertical="center" wrapText="1"/>
      <protection locked="0"/>
    </xf>
    <xf numFmtId="0" fontId="2" fillId="0" borderId="2" xfId="1" applyFont="1" applyBorder="1" applyAlignment="1">
      <alignment horizontal="justify"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1" applyFont="1" applyBorder="1" applyAlignment="1">
      <alignment horizontal="center" vertical="center" wrapText="1"/>
    </xf>
    <xf numFmtId="0" fontId="2" fillId="0" borderId="0" xfId="1" applyAlignment="1">
      <alignment vertical="center"/>
    </xf>
    <xf numFmtId="0" fontId="3" fillId="0" borderId="0" xfId="1" applyFont="1" applyAlignment="1">
      <alignment vertical="center"/>
    </xf>
    <xf numFmtId="0" fontId="2" fillId="0" borderId="0" xfId="1" applyFont="1" applyAlignment="1">
      <alignment horizontal="justify" vertical="center"/>
    </xf>
    <xf numFmtId="0" fontId="2" fillId="0" borderId="0" xfId="1" applyAlignment="1">
      <alignment horizontal="justify" vertical="center"/>
    </xf>
    <xf numFmtId="0" fontId="2" fillId="0" borderId="0" xfId="1" applyAlignment="1">
      <alignment horizontal="center" vertical="center"/>
    </xf>
    <xf numFmtId="0" fontId="2" fillId="0" borderId="0" xfId="1" applyFill="1" applyAlignment="1">
      <alignment vertical="center"/>
    </xf>
    <xf numFmtId="0" fontId="6" fillId="5" borderId="2" xfId="1" applyFont="1" applyFill="1" applyBorder="1" applyAlignment="1">
      <alignment horizontal="center" vertical="center"/>
    </xf>
    <xf numFmtId="0" fontId="15" fillId="0" borderId="2" xfId="1" applyFont="1" applyBorder="1" applyAlignment="1">
      <alignment horizontal="center" vertical="center" wrapText="1"/>
    </xf>
    <xf numFmtId="0" fontId="2" fillId="0" borderId="0" xfId="1" applyFill="1" applyAlignment="1">
      <alignment horizontal="center" vertical="center"/>
    </xf>
    <xf numFmtId="0" fontId="2" fillId="0" borderId="0" xfId="1" applyFill="1" applyBorder="1" applyAlignment="1">
      <alignment horizontal="center" vertical="center"/>
    </xf>
    <xf numFmtId="0" fontId="15" fillId="0" borderId="2" xfId="1" applyFont="1" applyFill="1" applyBorder="1" applyAlignment="1">
      <alignment horizontal="center" vertical="center" wrapText="1"/>
    </xf>
    <xf numFmtId="0" fontId="14" fillId="0" borderId="0" xfId="0" applyFont="1" applyAlignment="1">
      <alignment horizontal="center" vertical="center"/>
    </xf>
    <xf numFmtId="0" fontId="6" fillId="0" borderId="0" xfId="1" applyFont="1" applyFill="1" applyBorder="1" applyAlignment="1">
      <alignment horizontal="center" vertical="center"/>
    </xf>
    <xf numFmtId="0" fontId="16" fillId="0" borderId="0" xfId="1" applyFont="1" applyAlignment="1">
      <alignment vertical="center"/>
    </xf>
    <xf numFmtId="0" fontId="17" fillId="0" borderId="0" xfId="1" applyFont="1" applyAlignment="1">
      <alignment vertical="center"/>
    </xf>
    <xf numFmtId="0" fontId="16" fillId="2" borderId="2" xfId="1" applyFont="1" applyFill="1" applyBorder="1" applyAlignment="1">
      <alignment horizontal="center" vertical="center" wrapText="1"/>
    </xf>
    <xf numFmtId="9" fontId="16" fillId="2" borderId="2" xfId="2" applyFont="1" applyFill="1" applyBorder="1" applyAlignment="1">
      <alignment horizontal="center" vertical="center" wrapText="1"/>
    </xf>
    <xf numFmtId="0" fontId="16" fillId="2" borderId="2" xfId="1" applyFont="1" applyFill="1" applyBorder="1" applyAlignment="1">
      <alignment vertical="center" wrapText="1"/>
    </xf>
    <xf numFmtId="0" fontId="16" fillId="0" borderId="0" xfId="1" applyFont="1" applyFill="1" applyAlignment="1">
      <alignment vertical="center"/>
    </xf>
    <xf numFmtId="0" fontId="16" fillId="3" borderId="2" xfId="1" applyFont="1" applyFill="1" applyBorder="1" applyAlignment="1">
      <alignment horizontal="center" vertical="center" wrapText="1"/>
    </xf>
    <xf numFmtId="9" fontId="16" fillId="3" borderId="2" xfId="2" applyFont="1" applyFill="1" applyBorder="1" applyAlignment="1">
      <alignment horizontal="center" vertical="center" wrapText="1"/>
    </xf>
    <xf numFmtId="0" fontId="16" fillId="3" borderId="2" xfId="1" applyFont="1" applyFill="1" applyBorder="1" applyAlignment="1">
      <alignment vertical="center" wrapText="1"/>
    </xf>
    <xf numFmtId="0" fontId="17" fillId="4" borderId="2" xfId="1" applyFont="1" applyFill="1" applyBorder="1" applyAlignment="1">
      <alignment horizontal="center" vertical="center" wrapText="1"/>
    </xf>
    <xf numFmtId="9" fontId="17" fillId="4" borderId="2" xfId="2" applyFont="1" applyFill="1" applyBorder="1" applyAlignment="1">
      <alignment horizontal="center" vertical="center" wrapText="1"/>
    </xf>
    <xf numFmtId="9" fontId="17" fillId="4" borderId="2" xfId="1" applyNumberFormat="1" applyFont="1" applyFill="1" applyBorder="1" applyAlignment="1">
      <alignment horizontal="center" vertical="center" wrapText="1"/>
    </xf>
    <xf numFmtId="0" fontId="17" fillId="4" borderId="2" xfId="1" applyFont="1" applyFill="1" applyBorder="1" applyAlignment="1">
      <alignment vertical="center" wrapText="1"/>
    </xf>
    <xf numFmtId="0" fontId="6" fillId="12" borderId="2" xfId="1" applyFont="1" applyFill="1" applyBorder="1" applyAlignment="1">
      <alignment horizontal="center" vertical="center"/>
    </xf>
    <xf numFmtId="0" fontId="6" fillId="12" borderId="2" xfId="1" applyFont="1" applyFill="1" applyBorder="1" applyAlignment="1">
      <alignment horizontal="center" vertical="center" wrapText="1"/>
    </xf>
    <xf numFmtId="0" fontId="2" fillId="14" borderId="2" xfId="1" applyFont="1" applyFill="1" applyBorder="1" applyAlignment="1">
      <alignment horizontal="center" vertical="center" wrapText="1"/>
    </xf>
    <xf numFmtId="0" fontId="6" fillId="14" borderId="2"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2" xfId="1" applyFont="1" applyFill="1" applyBorder="1" applyAlignment="1" applyProtection="1">
      <alignment horizontal="center" vertical="center" wrapText="1"/>
      <protection locked="0"/>
    </xf>
    <xf numFmtId="0" fontId="2" fillId="14" borderId="2" xfId="1" applyFont="1" applyFill="1" applyBorder="1" applyAlignment="1">
      <alignment horizontal="justify" vertical="center" wrapText="1"/>
    </xf>
    <xf numFmtId="0" fontId="2" fillId="14" borderId="2" xfId="0" applyFont="1" applyFill="1" applyBorder="1" applyAlignment="1">
      <alignment horizontal="left" vertical="center" wrapText="1"/>
    </xf>
    <xf numFmtId="0" fontId="2" fillId="0" borderId="2" xfId="1" applyFont="1" applyBorder="1" applyAlignment="1" applyProtection="1">
      <alignment horizontal="left" vertical="center" wrapText="1"/>
      <protection locked="0"/>
    </xf>
    <xf numFmtId="0" fontId="2" fillId="0" borderId="2" xfId="0" applyFont="1" applyFill="1" applyBorder="1" applyAlignment="1">
      <alignment horizontal="left" vertical="center" wrapText="1"/>
    </xf>
    <xf numFmtId="0" fontId="2" fillId="0" borderId="2" xfId="1" applyFont="1" applyBorder="1" applyAlignment="1" applyProtection="1">
      <alignment horizontal="left" vertical="justify" wrapText="1"/>
      <protection locked="0"/>
    </xf>
    <xf numFmtId="0" fontId="2" fillId="0" borderId="0" xfId="1" applyAlignment="1">
      <alignment horizontal="left" vertical="center"/>
    </xf>
    <xf numFmtId="0" fontId="2" fillId="0" borderId="2" xfId="1" applyFont="1" applyBorder="1" applyAlignment="1" applyProtection="1">
      <alignment vertical="center" wrapText="1"/>
      <protection locked="0"/>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Alignment="1">
      <alignment horizontal="center" vertical="center"/>
    </xf>
    <xf numFmtId="0" fontId="13" fillId="6" borderId="0" xfId="0" applyFont="1" applyFill="1" applyBorder="1" applyAlignment="1">
      <alignment horizontal="center" vertical="center" wrapText="1"/>
    </xf>
    <xf numFmtId="0" fontId="18" fillId="13" borderId="6"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7" xfId="0" applyFont="1" applyFill="1" applyBorder="1" applyAlignment="1">
      <alignment horizontal="left" vertical="center"/>
    </xf>
    <xf numFmtId="0" fontId="21" fillId="13" borderId="6" xfId="0" applyFont="1" applyFill="1" applyBorder="1" applyAlignment="1">
      <alignment horizontal="left" vertical="center" wrapText="1"/>
    </xf>
    <xf numFmtId="0" fontId="21" fillId="13" borderId="8" xfId="0" applyFont="1" applyFill="1" applyBorder="1" applyAlignment="1">
      <alignment horizontal="left" vertical="center" wrapText="1"/>
    </xf>
    <xf numFmtId="0" fontId="21" fillId="13" borderId="7" xfId="0" applyFont="1" applyFill="1" applyBorder="1" applyAlignment="1">
      <alignment horizontal="left" vertical="center" wrapText="1"/>
    </xf>
    <xf numFmtId="0" fontId="20" fillId="13" borderId="6" xfId="0" applyFont="1" applyFill="1" applyBorder="1" applyAlignment="1">
      <alignment horizontal="left" vertical="center" wrapText="1"/>
    </xf>
    <xf numFmtId="0" fontId="20" fillId="13" borderId="8" xfId="0" applyFont="1" applyFill="1" applyBorder="1" applyAlignment="1">
      <alignment horizontal="left" vertical="center" wrapText="1"/>
    </xf>
    <xf numFmtId="0" fontId="20" fillId="13" borderId="7" xfId="0" applyFont="1" applyFill="1" applyBorder="1" applyAlignment="1">
      <alignment horizontal="left" vertical="center" wrapText="1"/>
    </xf>
    <xf numFmtId="0" fontId="19" fillId="13" borderId="6" xfId="0" applyFont="1" applyFill="1" applyBorder="1" applyAlignment="1">
      <alignment horizontal="left" vertical="center" wrapText="1"/>
    </xf>
    <xf numFmtId="0" fontId="19" fillId="13" borderId="8" xfId="0" applyFont="1" applyFill="1" applyBorder="1" applyAlignment="1">
      <alignment horizontal="left" vertical="center" wrapText="1"/>
    </xf>
    <xf numFmtId="0" fontId="19" fillId="13" borderId="7" xfId="0" applyFont="1" applyFill="1" applyBorder="1" applyAlignment="1">
      <alignment horizontal="left" vertical="center" wrapText="1"/>
    </xf>
    <xf numFmtId="0" fontId="6" fillId="7" borderId="2" xfId="1" applyFont="1" applyFill="1" applyBorder="1" applyAlignment="1">
      <alignment horizontal="center" vertical="center"/>
    </xf>
    <xf numFmtId="0" fontId="6" fillId="8" borderId="2" xfId="1" applyFont="1" applyFill="1" applyBorder="1" applyAlignment="1">
      <alignment horizontal="center" vertical="center" textRotation="90"/>
    </xf>
    <xf numFmtId="0" fontId="4" fillId="9" borderId="3" xfId="1" applyFont="1" applyFill="1" applyBorder="1" applyAlignment="1">
      <alignment horizontal="center" vertical="center"/>
    </xf>
    <xf numFmtId="0" fontId="4" fillId="9" borderId="1" xfId="1" applyFont="1" applyFill="1" applyBorder="1" applyAlignment="1">
      <alignment horizontal="center" vertical="center"/>
    </xf>
    <xf numFmtId="0" fontId="4" fillId="9" borderId="4" xfId="1" applyFont="1" applyFill="1" applyBorder="1" applyAlignment="1">
      <alignment horizontal="center" vertical="center"/>
    </xf>
    <xf numFmtId="0" fontId="4" fillId="9" borderId="5" xfId="1" applyFont="1" applyFill="1" applyBorder="1" applyAlignment="1">
      <alignment horizontal="center" vertical="center"/>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6" fillId="10" borderId="2" xfId="1" applyFont="1" applyFill="1" applyBorder="1" applyAlignment="1">
      <alignment horizontal="center" vertical="center"/>
    </xf>
    <xf numFmtId="0" fontId="15" fillId="10" borderId="2" xfId="1" applyFont="1" applyFill="1" applyBorder="1" applyAlignment="1">
      <alignment horizontal="center" vertical="center"/>
    </xf>
    <xf numFmtId="0" fontId="15" fillId="11" borderId="2" xfId="1" applyFont="1" applyFill="1" applyBorder="1" applyAlignment="1">
      <alignment horizontal="center" vertical="center" wrapText="1"/>
    </xf>
  </cellXfs>
  <cellStyles count="4">
    <cellStyle name="Normal" xfId="0" builtinId="0"/>
    <cellStyle name="Normal 2" xfId="1" xr:uid="{00000000-0005-0000-0000-000001000000}"/>
    <cellStyle name="Normal 3" xfId="3" xr:uid="{00000000-0005-0000-0000-000002000000}"/>
    <cellStyle name="Porcentual 2" xfId="2" xr:uid="{00000000-0005-0000-0000-000003000000}"/>
  </cellStyles>
  <dxfs count="21">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85725</xdr:rowOff>
    </xdr:from>
    <xdr:to>
      <xdr:col>2</xdr:col>
      <xdr:colOff>1438275</xdr:colOff>
      <xdr:row>4</xdr:row>
      <xdr:rowOff>161925</xdr:rowOff>
    </xdr:to>
    <xdr:pic>
      <xdr:nvPicPr>
        <xdr:cNvPr id="3112" name="Imagen 4">
          <a:extLst>
            <a:ext uri="{FF2B5EF4-FFF2-40B4-BE49-F238E27FC236}">
              <a16:creationId xmlns:a16="http://schemas.microsoft.com/office/drawing/2014/main" id="{DC1EC170-7F7E-48D2-87BE-C4690230210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85725"/>
          <a:ext cx="3371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154782</xdr:colOff>
      <xdr:row>0</xdr:row>
      <xdr:rowOff>202406</xdr:rowOff>
    </xdr:from>
    <xdr:to>
      <xdr:col>17</xdr:col>
      <xdr:colOff>1953948</xdr:colOff>
      <xdr:row>3</xdr:row>
      <xdr:rowOff>6879</xdr:rowOff>
    </xdr:to>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20606318" y="202406"/>
          <a:ext cx="1799166" cy="539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latin typeface="Arial"/>
              <a:cs typeface="Arial"/>
            </a:rPr>
            <a:t>SIGCMA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133350</xdr:rowOff>
    </xdr:from>
    <xdr:to>
      <xdr:col>5</xdr:col>
      <xdr:colOff>180974</xdr:colOff>
      <xdr:row>4</xdr:row>
      <xdr:rowOff>9525</xdr:rowOff>
    </xdr:to>
    <xdr:pic>
      <xdr:nvPicPr>
        <xdr:cNvPr id="2071" name="Imagen 4">
          <a:extLst>
            <a:ext uri="{FF2B5EF4-FFF2-40B4-BE49-F238E27FC236}">
              <a16:creationId xmlns:a16="http://schemas.microsoft.com/office/drawing/2014/main" id="{F8DB5846-EC73-4B41-86AE-FE2A9E6BD12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4" y="133350"/>
          <a:ext cx="2390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478633</xdr:colOff>
      <xdr:row>1</xdr:row>
      <xdr:rowOff>40481</xdr:rowOff>
    </xdr:from>
    <xdr:to>
      <xdr:col>16</xdr:col>
      <xdr:colOff>2647951</xdr:colOff>
      <xdr:row>3</xdr:row>
      <xdr:rowOff>92604</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9089233" y="288131"/>
          <a:ext cx="2169318" cy="547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800" b="1">
              <a:latin typeface="Arial"/>
              <a:cs typeface="Arial"/>
            </a:rPr>
            <a:t>SIGCMA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8"/>
  <sheetViews>
    <sheetView showGridLines="0" tabSelected="1" view="pageBreakPreview" topLeftCell="G1" zoomScale="91" zoomScaleNormal="80" zoomScaleSheetLayoutView="91" workbookViewId="0">
      <selection activeCell="A6" sqref="A6:R6"/>
    </sheetView>
  </sheetViews>
  <sheetFormatPr baseColWidth="10" defaultColWidth="11.42578125" defaultRowHeight="12.75" x14ac:dyDescent="0.2"/>
  <cols>
    <col min="1" max="1" width="7.42578125" style="17" customWidth="1"/>
    <col min="2" max="3" width="30.7109375" style="17" customWidth="1"/>
    <col min="4" max="4" width="37.7109375" style="17" bestFit="1" customWidth="1"/>
    <col min="5" max="5" width="30.7109375" style="17" bestFit="1" customWidth="1"/>
    <col min="6" max="7" width="13.42578125" style="21" bestFit="1" customWidth="1"/>
    <col min="8" max="8" width="13.42578125" style="17" customWidth="1"/>
    <col min="9" max="9" width="11" style="17" bestFit="1" customWidth="1"/>
    <col min="10" max="10" width="39.85546875" style="17" customWidth="1"/>
    <col min="11" max="11" width="15.28515625" style="17" customWidth="1"/>
    <col min="12" max="12" width="15" style="21" customWidth="1"/>
    <col min="13" max="13" width="16.5703125" style="21" customWidth="1"/>
    <col min="14" max="15" width="12.7109375" style="21" customWidth="1"/>
    <col min="16" max="16" width="12.7109375" style="17" hidden="1" customWidth="1"/>
    <col min="17" max="17" width="37" style="17" customWidth="1"/>
    <col min="18" max="18" width="36.7109375" style="17" customWidth="1"/>
    <col min="19" max="20" width="11.42578125" style="17"/>
    <col min="21" max="21" width="12.5703125" style="17" bestFit="1" customWidth="1"/>
    <col min="22" max="16384" width="11.42578125" style="17"/>
  </cols>
  <sheetData>
    <row r="1" spans="1:20" s="8" customFormat="1" ht="20.100000000000001" customHeight="1" x14ac:dyDescent="0.2">
      <c r="A1" s="56"/>
      <c r="B1" s="56"/>
      <c r="C1" s="56"/>
      <c r="D1" s="57"/>
      <c r="E1" s="56" t="s">
        <v>92</v>
      </c>
      <c r="F1" s="56"/>
      <c r="G1" s="56"/>
      <c r="H1" s="56"/>
      <c r="I1" s="56"/>
      <c r="J1" s="56"/>
      <c r="K1" s="56"/>
      <c r="L1" s="56"/>
      <c r="M1" s="56"/>
      <c r="N1" s="56"/>
      <c r="O1" s="57"/>
      <c r="P1" s="57"/>
      <c r="Q1" s="57"/>
      <c r="R1" s="58"/>
    </row>
    <row r="2" spans="1:20" s="8" customFormat="1" ht="20.100000000000001" customHeight="1" x14ac:dyDescent="0.2">
      <c r="A2" s="56"/>
      <c r="B2" s="56"/>
      <c r="C2" s="56"/>
      <c r="D2" s="57"/>
      <c r="E2" s="56"/>
      <c r="F2" s="56"/>
      <c r="G2" s="56"/>
      <c r="H2" s="56"/>
      <c r="I2" s="56"/>
      <c r="J2" s="56"/>
      <c r="K2" s="56"/>
      <c r="L2" s="56"/>
      <c r="M2" s="56"/>
      <c r="N2" s="56"/>
      <c r="O2" s="57"/>
      <c r="P2" s="57"/>
      <c r="Q2" s="57"/>
      <c r="R2" s="58"/>
    </row>
    <row r="3" spans="1:20" s="8" customFormat="1" ht="20.100000000000001" customHeight="1" x14ac:dyDescent="0.2">
      <c r="A3" s="56"/>
      <c r="B3" s="56"/>
      <c r="C3" s="56"/>
      <c r="D3" s="57"/>
      <c r="E3" s="56"/>
      <c r="F3" s="56"/>
      <c r="G3" s="56"/>
      <c r="H3" s="56"/>
      <c r="I3" s="56"/>
      <c r="J3" s="56"/>
      <c r="K3" s="56"/>
      <c r="L3" s="56"/>
      <c r="M3" s="56"/>
      <c r="N3" s="56"/>
      <c r="O3" s="57"/>
      <c r="P3" s="57"/>
      <c r="Q3" s="57"/>
      <c r="R3" s="58"/>
    </row>
    <row r="4" spans="1:20" s="8" customFormat="1" ht="20.100000000000001" customHeight="1" x14ac:dyDescent="0.2">
      <c r="A4" s="56"/>
      <c r="B4" s="56"/>
      <c r="C4" s="56"/>
      <c r="D4" s="57"/>
      <c r="E4" s="56"/>
      <c r="F4" s="56"/>
      <c r="G4" s="56"/>
      <c r="H4" s="56"/>
      <c r="I4" s="56"/>
      <c r="J4" s="56"/>
      <c r="K4" s="56"/>
      <c r="L4" s="56"/>
      <c r="M4" s="56"/>
      <c r="N4" s="56"/>
      <c r="O4" s="57"/>
      <c r="P4" s="57"/>
      <c r="Q4" s="57"/>
      <c r="R4" s="58"/>
    </row>
    <row r="5" spans="1:20" s="8" customFormat="1" ht="20.100000000000001" customHeight="1" x14ac:dyDescent="0.2">
      <c r="A5" s="56"/>
      <c r="B5" s="56"/>
      <c r="C5" s="56"/>
      <c r="D5" s="57"/>
      <c r="E5" s="56"/>
      <c r="F5" s="56"/>
      <c r="G5" s="56"/>
      <c r="H5" s="56"/>
      <c r="I5" s="56"/>
      <c r="J5" s="56"/>
      <c r="K5" s="56"/>
      <c r="L5" s="56"/>
      <c r="M5" s="56"/>
      <c r="N5" s="56"/>
      <c r="O5" s="57"/>
      <c r="P5" s="57"/>
      <c r="Q5" s="57"/>
      <c r="R5" s="28"/>
    </row>
    <row r="6" spans="1:20" s="8" customFormat="1" ht="20.100000000000001" customHeight="1" x14ac:dyDescent="0.2">
      <c r="A6" s="59" t="s">
        <v>56</v>
      </c>
      <c r="B6" s="59"/>
      <c r="C6" s="59"/>
      <c r="D6" s="59"/>
      <c r="E6" s="59"/>
      <c r="F6" s="59"/>
      <c r="G6" s="59"/>
      <c r="H6" s="59"/>
      <c r="I6" s="59"/>
      <c r="J6" s="59"/>
      <c r="K6" s="59"/>
      <c r="L6" s="59"/>
      <c r="M6" s="59"/>
      <c r="N6" s="59"/>
      <c r="O6" s="59"/>
      <c r="P6" s="59"/>
      <c r="Q6" s="59"/>
      <c r="R6" s="59"/>
    </row>
    <row r="7" spans="1:20" s="8" customFormat="1" ht="20.100000000000001" customHeight="1" x14ac:dyDescent="0.2">
      <c r="A7" s="60" t="s">
        <v>57</v>
      </c>
      <c r="B7" s="61"/>
      <c r="C7" s="62"/>
      <c r="D7" s="63" t="s">
        <v>74</v>
      </c>
      <c r="E7" s="64"/>
      <c r="F7" s="64"/>
      <c r="G7" s="64"/>
      <c r="H7" s="64"/>
      <c r="I7" s="64"/>
      <c r="J7" s="64"/>
      <c r="K7" s="64"/>
      <c r="L7" s="64"/>
      <c r="M7" s="64"/>
      <c r="N7" s="64"/>
      <c r="O7" s="64"/>
      <c r="P7" s="64"/>
      <c r="Q7" s="64"/>
      <c r="R7" s="65"/>
    </row>
    <row r="8" spans="1:20" s="8" customFormat="1" ht="20.100000000000001" customHeight="1" x14ac:dyDescent="0.2">
      <c r="A8" s="60" t="s">
        <v>58</v>
      </c>
      <c r="B8" s="61"/>
      <c r="C8" s="62"/>
      <c r="D8" s="66"/>
      <c r="E8" s="67"/>
      <c r="F8" s="67"/>
      <c r="G8" s="67"/>
      <c r="H8" s="67"/>
      <c r="I8" s="67"/>
      <c r="J8" s="67"/>
      <c r="K8" s="67"/>
      <c r="L8" s="67"/>
      <c r="M8" s="67"/>
      <c r="N8" s="67"/>
      <c r="O8" s="67"/>
      <c r="P8" s="67"/>
      <c r="Q8" s="67"/>
      <c r="R8" s="68"/>
    </row>
    <row r="9" spans="1:20" s="8" customFormat="1" ht="20.100000000000001" customHeight="1" x14ac:dyDescent="0.2">
      <c r="A9" s="60" t="s">
        <v>59</v>
      </c>
      <c r="B9" s="61"/>
      <c r="C9" s="62"/>
      <c r="D9" s="69"/>
      <c r="E9" s="70"/>
      <c r="F9" s="70"/>
      <c r="G9" s="70"/>
      <c r="H9" s="70"/>
      <c r="I9" s="70"/>
      <c r="J9" s="70"/>
      <c r="K9" s="70"/>
      <c r="L9" s="70"/>
      <c r="M9" s="70"/>
      <c r="N9" s="70"/>
      <c r="O9" s="70"/>
      <c r="P9" s="70"/>
      <c r="Q9" s="70"/>
      <c r="R9" s="71"/>
    </row>
    <row r="10" spans="1:20" s="10" customFormat="1" ht="20.100000000000001" customHeight="1" x14ac:dyDescent="0.2">
      <c r="A10" s="60" t="s">
        <v>60</v>
      </c>
      <c r="B10" s="61"/>
      <c r="C10" s="62"/>
      <c r="D10" s="63" t="s">
        <v>75</v>
      </c>
      <c r="E10" s="64"/>
      <c r="F10" s="64"/>
      <c r="G10" s="64"/>
      <c r="H10" s="64"/>
      <c r="I10" s="64"/>
      <c r="J10" s="64"/>
      <c r="K10" s="64"/>
      <c r="L10" s="64"/>
      <c r="M10" s="64"/>
      <c r="N10" s="64"/>
      <c r="O10" s="64"/>
      <c r="P10" s="64"/>
      <c r="Q10" s="64"/>
      <c r="R10" s="65"/>
    </row>
    <row r="11" spans="1:20" s="10" customFormat="1" ht="29.25" customHeight="1" x14ac:dyDescent="0.2">
      <c r="A11" s="59" t="s">
        <v>61</v>
      </c>
      <c r="B11" s="59"/>
      <c r="C11" s="59"/>
      <c r="D11" s="59"/>
      <c r="E11" s="59"/>
      <c r="F11" s="59"/>
      <c r="G11" s="59"/>
      <c r="H11" s="59"/>
      <c r="I11" s="59"/>
      <c r="J11" s="59"/>
      <c r="K11" s="59"/>
      <c r="L11" s="59"/>
      <c r="M11" s="59"/>
      <c r="N11" s="59"/>
      <c r="O11" s="59"/>
      <c r="P11" s="59"/>
      <c r="Q11" s="59"/>
      <c r="R11" s="59"/>
    </row>
    <row r="12" spans="1:20" ht="70.5" customHeight="1" x14ac:dyDescent="0.2">
      <c r="A12" s="43" t="s">
        <v>26</v>
      </c>
      <c r="B12" s="43" t="s">
        <v>39</v>
      </c>
      <c r="C12" s="44" t="s">
        <v>27</v>
      </c>
      <c r="D12" s="44" t="s">
        <v>40</v>
      </c>
      <c r="E12" s="44" t="s">
        <v>41</v>
      </c>
      <c r="F12" s="44" t="s">
        <v>37</v>
      </c>
      <c r="G12" s="44" t="s">
        <v>38</v>
      </c>
      <c r="H12" s="44" t="s">
        <v>28</v>
      </c>
      <c r="I12" s="44" t="s">
        <v>28</v>
      </c>
      <c r="J12" s="44" t="s">
        <v>29</v>
      </c>
      <c r="K12" s="44" t="s">
        <v>35</v>
      </c>
      <c r="L12" s="44" t="s">
        <v>36</v>
      </c>
      <c r="M12" s="44" t="s">
        <v>33</v>
      </c>
      <c r="N12" s="44" t="s">
        <v>34</v>
      </c>
      <c r="O12" s="44" t="s">
        <v>30</v>
      </c>
      <c r="P12" s="44"/>
      <c r="Q12" s="44" t="s">
        <v>31</v>
      </c>
      <c r="R12" s="44" t="s">
        <v>44</v>
      </c>
    </row>
    <row r="13" spans="1:20" ht="168" customHeight="1" x14ac:dyDescent="0.2">
      <c r="A13" s="45">
        <v>1</v>
      </c>
      <c r="B13" s="46" t="s">
        <v>90</v>
      </c>
      <c r="C13" s="47" t="s">
        <v>76</v>
      </c>
      <c r="D13" s="50" t="s">
        <v>77</v>
      </c>
      <c r="E13" s="50" t="s">
        <v>78</v>
      </c>
      <c r="F13" s="48">
        <v>2</v>
      </c>
      <c r="G13" s="48">
        <v>10</v>
      </c>
      <c r="H13" s="49" t="str">
        <f>IF(AND(F13=2,G13=5),+'Valoración y Evaluación'!$P$21,IF(AND(F13=1,G13=20),+'Valoración y Evaluación'!$P$24,VLOOKUP(+F13*G13/60,'Valoración y Evaluación'!$N$18:$Q$27,3,FALSE)))</f>
        <v>Moderado 2</v>
      </c>
      <c r="I13" s="13" t="str">
        <f>VLOOKUP(+F13*G13/60,'Valoración y Evaluación'!$N$18:$O$27,2,FALSE)</f>
        <v>Medio</v>
      </c>
      <c r="J13" s="55" t="s">
        <v>80</v>
      </c>
      <c r="K13" s="12" t="s">
        <v>42</v>
      </c>
      <c r="L13" s="12" t="s">
        <v>43</v>
      </c>
      <c r="M13" s="11">
        <f>IF(F13=1,1,IF(K13="si",+F13-1,+F13))</f>
        <v>1</v>
      </c>
      <c r="N13" s="11">
        <f>IF(G13=5,5,IF(L13="si",+G13/2,+G13))</f>
        <v>10</v>
      </c>
      <c r="O13" s="11" t="str">
        <f>IF(AND(M13=2,N13=5),+'Valoración y Evaluación'!$P$21,IF(AND(M13=1,N13=20),+'Valoración y Evaluación'!$P$24,VLOOKUP(+M13*N13/60,'Valoración y Evaluación'!$N$18:$Q$27,3,FALSE)))</f>
        <v>Tolerable 1</v>
      </c>
      <c r="P13" s="11" t="str">
        <f>VLOOKUP(+M13*N13/60,'Valoración y Evaluación'!$N$18:$O$27,2,FALSE)</f>
        <v>Bajo</v>
      </c>
      <c r="Q13" s="13" t="str">
        <f>IF(AND(M13=2,N13=5),+'Valoración y Evaluación'!$Q$21,IF(AND(M13=1,N13=20),+'Valoración y Evaluación'!$Q$24,VLOOKUP(+M13*N13/60,'Valoración y Evaluación'!$N$18:$Q$27,4,FALSE)))</f>
        <v xml:space="preserve">Asumir o reducir el riesgo. se deben tomar medidas para llevar los Riesgos a la Zona Aceptable o Tolerable, en lo posible. </v>
      </c>
      <c r="R13" s="13"/>
      <c r="S13" s="18"/>
      <c r="T13" s="18"/>
    </row>
    <row r="14" spans="1:20" ht="114" customHeight="1" x14ac:dyDescent="0.2">
      <c r="A14" s="11">
        <v>2</v>
      </c>
      <c r="B14" s="14" t="s">
        <v>91</v>
      </c>
      <c r="C14" s="15" t="s">
        <v>81</v>
      </c>
      <c r="D14" s="52" t="s">
        <v>82</v>
      </c>
      <c r="E14" s="15" t="s">
        <v>64</v>
      </c>
      <c r="F14" s="48">
        <v>2</v>
      </c>
      <c r="G14" s="48">
        <v>10</v>
      </c>
      <c r="H14" s="49" t="str">
        <f>IF(AND(F14=2,G14=5),+'Valoración y Evaluación'!$P$21,IF(AND(F14=1,G14=20),+'Valoración y Evaluación'!$P$24,VLOOKUP(+F14*G14/60,'Valoración y Evaluación'!$N$18:$Q$27,3,FALSE)))</f>
        <v>Moderado 2</v>
      </c>
      <c r="I14" s="13" t="str">
        <f>VLOOKUP(+F14*G14/60,'Valoración y Evaluación'!$N$18:$O$27,2,FALSE)</f>
        <v>Medio</v>
      </c>
      <c r="J14" s="53" t="s">
        <v>83</v>
      </c>
      <c r="K14" s="12" t="s">
        <v>42</v>
      </c>
      <c r="L14" s="12" t="s">
        <v>43</v>
      </c>
      <c r="M14" s="11">
        <f>IF(F14=1,1,IF(K14="si",+F14-1,+F14))</f>
        <v>1</v>
      </c>
      <c r="N14" s="11">
        <f>IF(G14=5,5,IF(L14="si",+G14/2,+G14))</f>
        <v>10</v>
      </c>
      <c r="O14" s="11" t="str">
        <f>IF(AND(M14=2,N14=5),+'Valoración y Evaluación'!$P$21,IF(AND(M14=1,N14=20),+'Valoración y Evaluación'!$P$24,VLOOKUP(+M14*N14/60,'Valoración y Evaluación'!$N$18:$Q$27,3,FALSE)))</f>
        <v>Tolerable 1</v>
      </c>
      <c r="P14" s="11" t="str">
        <f>VLOOKUP(+M14*N14/60,'Valoración y Evaluación'!$N$18:$O$27,2,FALSE)</f>
        <v>Bajo</v>
      </c>
      <c r="Q14" s="13" t="str">
        <f>IF(AND(M14=2,N14=5),+'Valoración y Evaluación'!$Q$21,IF(AND(M14=1,N14=20),+'Valoración y Evaluación'!$Q$24,VLOOKUP(+M14*N14/60,'Valoración y Evaluación'!$N$18:$Q$27,4,FALSE)))</f>
        <v xml:space="preserve">Asumir o reducir el riesgo. se deben tomar medidas para llevar los Riesgos a la Zona Aceptable o Tolerable, en lo posible. </v>
      </c>
      <c r="R14" s="13"/>
      <c r="S14" s="18"/>
      <c r="T14" s="18"/>
    </row>
    <row r="15" spans="1:20" ht="134.25" customHeight="1" x14ac:dyDescent="0.2">
      <c r="A15" s="11">
        <v>3</v>
      </c>
      <c r="B15" s="16" t="s">
        <v>65</v>
      </c>
      <c r="C15" s="12" t="s">
        <v>68</v>
      </c>
      <c r="D15" s="12" t="s">
        <v>69</v>
      </c>
      <c r="E15" s="12" t="s">
        <v>71</v>
      </c>
      <c r="F15" s="12">
        <v>2</v>
      </c>
      <c r="G15" s="12">
        <v>10</v>
      </c>
      <c r="H15" s="13" t="str">
        <f>IF(AND(F15=2,G15=5),+'Valoración y Evaluación'!$P$21,IF(AND(F15=1,G15=20),+'Valoración y Evaluación'!$P$24,VLOOKUP(+F15*G15/60,'Valoración y Evaluación'!$N$18:$Q$27,3,FALSE)))</f>
        <v>Moderado 2</v>
      </c>
      <c r="I15" s="13" t="str">
        <f>VLOOKUP(+F15*G15/60,'Valoración y Evaluación'!$N$18:$O$27,2,FALSE)</f>
        <v>Medio</v>
      </c>
      <c r="J15" s="12" t="s">
        <v>73</v>
      </c>
      <c r="K15" s="12" t="s">
        <v>42</v>
      </c>
      <c r="L15" s="12" t="s">
        <v>43</v>
      </c>
      <c r="M15" s="11">
        <f>IF(F15=1,1,IF(K15="si",+F15-1,+F15))</f>
        <v>1</v>
      </c>
      <c r="N15" s="11">
        <f>IF(G15=5,5,IF(L15="si",+G15/2,+G15))</f>
        <v>10</v>
      </c>
      <c r="O15" s="11" t="str">
        <f>IF(AND(M15=2,N15=5),+'Valoración y Evaluación'!$P$21,IF(AND(M15=1,N15=20),+'Valoración y Evaluación'!$P$24,VLOOKUP(+M15*N15/60,'Valoración y Evaluación'!$N$18:$Q$27,3,FALSE)))</f>
        <v>Tolerable 1</v>
      </c>
      <c r="P15" s="11" t="str">
        <f>VLOOKUP(+M15*N15/60,'Valoración y Evaluación'!$N$18:$O$27,2,FALSE)</f>
        <v>Bajo</v>
      </c>
      <c r="Q15" s="13" t="str">
        <f>IF(AND(M15=2,N15=5),+'Valoración y Evaluación'!$Q$21,IF(AND(M15=1,N15=20),+'Valoración y Evaluación'!$Q$24,VLOOKUP(+M15*N15/60,'Valoración y Evaluación'!$N$18:$Q$27,4,FALSE)))</f>
        <v xml:space="preserve">Asumir o reducir el riesgo. se deben tomar medidas para llevar los Riesgos a la Zona Aceptable o Tolerable, en lo posible. </v>
      </c>
      <c r="R15" s="13" t="s">
        <v>62</v>
      </c>
      <c r="S15" s="18"/>
      <c r="T15" s="18"/>
    </row>
    <row r="16" spans="1:20" ht="132.75" customHeight="1" x14ac:dyDescent="0.2">
      <c r="A16" s="11">
        <v>4</v>
      </c>
      <c r="B16" s="16" t="s">
        <v>66</v>
      </c>
      <c r="C16" s="12" t="s">
        <v>67</v>
      </c>
      <c r="D16" s="12" t="s">
        <v>70</v>
      </c>
      <c r="E16" s="12" t="s">
        <v>72</v>
      </c>
      <c r="F16" s="12">
        <v>1</v>
      </c>
      <c r="G16" s="12">
        <v>20</v>
      </c>
      <c r="H16" s="13" t="str">
        <f>IF(AND(F16=2,G16=5),+'Valoración y Evaluación'!$P$21,IF(AND(F16=1,G16=20),+'Valoración y Evaluación'!$P$24,VLOOKUP(+F16*G16/60,'Valoración y Evaluación'!$N$18:$Q$27,3,FALSE)))</f>
        <v>Moderado 3</v>
      </c>
      <c r="I16" s="13" t="str">
        <f>VLOOKUP(+F16*G16/60,'Valoración y Evaluación'!$N$18:$O$27,2,FALSE)</f>
        <v>Medio</v>
      </c>
      <c r="J16" s="51" t="s">
        <v>88</v>
      </c>
      <c r="K16" s="12" t="s">
        <v>42</v>
      </c>
      <c r="L16" s="12" t="s">
        <v>42</v>
      </c>
      <c r="M16" s="11">
        <f>IF(F16=1,1,IF(K16="si",+F16-1,+F16))</f>
        <v>1</v>
      </c>
      <c r="N16" s="11">
        <f>IF(G16=5,5,IF(L16="si",+G16/2,+G16))</f>
        <v>10</v>
      </c>
      <c r="O16" s="11" t="str">
        <f>IF(AND(M16=2,N16=5),+'Valoración y Evaluación'!$P$21,IF(AND(M16=1,N16=20),+'Valoración y Evaluación'!$P$24,VLOOKUP(+M16*N16/60,'Valoración y Evaluación'!$N$18:$Q$27,3,FALSE)))</f>
        <v>Tolerable 1</v>
      </c>
      <c r="P16" s="11" t="str">
        <f>VLOOKUP(+M16*N16/60,'Valoración y Evaluación'!$N$18:$O$27,2,FALSE)</f>
        <v>Bajo</v>
      </c>
      <c r="Q16" s="13" t="str">
        <f>IF(AND(M16=2,N16=5),+'Valoración y Evaluación'!$Q$21,IF(AND(M16=1,N16=20),+'Valoración y Evaluación'!$Q$24,VLOOKUP(+M16*N16/60,'Valoración y Evaluación'!$N$18:$Q$27,4,FALSE)))</f>
        <v xml:space="preserve">Asumir o reducir el riesgo. se deben tomar medidas para llevar los Riesgos a la Zona Aceptable o Tolerable, en lo posible. </v>
      </c>
      <c r="R16" s="13" t="s">
        <v>55</v>
      </c>
    </row>
    <row r="17" spans="1:18" ht="147.75" customHeight="1" x14ac:dyDescent="0.2">
      <c r="A17" s="11">
        <v>5</v>
      </c>
      <c r="B17" s="16" t="s">
        <v>84</v>
      </c>
      <c r="C17" s="12" t="s">
        <v>85</v>
      </c>
      <c r="D17" s="12" t="s">
        <v>86</v>
      </c>
      <c r="E17" s="12" t="s">
        <v>87</v>
      </c>
      <c r="F17" s="12">
        <v>2</v>
      </c>
      <c r="G17" s="12">
        <v>20</v>
      </c>
      <c r="H17" s="13" t="str">
        <f>IF(AND(F17=2,G17=5),+'Valoración y Evaluación'!$P$21,IF(AND(F17=1,G17=20),+'Valoración y Evaluación'!$P$24,VLOOKUP(+F17*G17/60,'Valoración y Evaluación'!$N$18:$Q$27,3,FALSE)))</f>
        <v>Importante 2</v>
      </c>
      <c r="I17" s="13" t="str">
        <f>VLOOKUP(+F17*G17/60,'Valoración y Evaluación'!$N$18:$O$27,2,FALSE)</f>
        <v>Alto</v>
      </c>
      <c r="J17" s="51" t="s">
        <v>89</v>
      </c>
      <c r="K17" s="12" t="s">
        <v>42</v>
      </c>
      <c r="L17" s="12" t="s">
        <v>43</v>
      </c>
      <c r="M17" s="11">
        <f>IF(F17=1,1,IF(K17="si",+F17-1,+F17))</f>
        <v>1</v>
      </c>
      <c r="N17" s="11">
        <f>IF(G17=5,5,IF(L17="si",+G17/2,+G17))</f>
        <v>20</v>
      </c>
      <c r="O17" s="11" t="str">
        <f>IF(AND(M17=2,N17=5),+'Valoración y Evaluación'!$P$21,IF(AND(M17=1,N17=20),+'Valoración y Evaluación'!$P$24,VLOOKUP(+M17*N17/60,'Valoración y Evaluación'!$N$18:$Q$27,3,FALSE)))</f>
        <v>Moderado 3</v>
      </c>
      <c r="P17" s="11" t="str">
        <f>VLOOKUP(+M17*N17/60,'Valoración y Evaluación'!$N$18:$O$27,2,FALSE)</f>
        <v>Medio</v>
      </c>
      <c r="Q17" s="13" t="str">
        <f>IF(AND(M17=2,N17=5),+'Valoración y Evaluación'!$Q$21,IF(AND(M17=1,N17=20),+'Valoración y Evaluación'!$Q$24,VLOOKUP(+M17*N17/60,'Valoración y Evaluación'!$N$18:$Q$27,4,FALSE)))</f>
        <v>Reducir, Compartir o transferir el riesgo. Cuando el riesgo tiene una Probabilidad baja y Impacto catastrófico se debe tratar de compartir el riesgo y evitar la entidad en caso de que éste se presente. Siempre que el riesgo es calificado con Impacto catastrófico la Entidad debe diseñar planes de contingencia, para protegerse en caso de su ocurrencia.</v>
      </c>
      <c r="R17" s="13" t="s">
        <v>55</v>
      </c>
    </row>
    <row r="18" spans="1:18" ht="13.15" customHeight="1" x14ac:dyDescent="0.2">
      <c r="A18" s="20"/>
      <c r="B18" s="20"/>
      <c r="C18" s="54"/>
      <c r="D18" s="20"/>
      <c r="E18" s="20"/>
      <c r="H18" s="20"/>
      <c r="I18" s="20"/>
      <c r="J18" s="20"/>
      <c r="K18" s="20"/>
      <c r="P18" s="20"/>
      <c r="Q18" s="20"/>
      <c r="R18" s="20"/>
    </row>
    <row r="19" spans="1:18" ht="13.15" customHeight="1" x14ac:dyDescent="0.2">
      <c r="A19" s="20"/>
      <c r="B19" s="20"/>
      <c r="C19" s="20"/>
      <c r="D19" s="20"/>
      <c r="E19" s="20"/>
      <c r="H19" s="20"/>
      <c r="I19" s="20"/>
      <c r="J19" s="20"/>
      <c r="K19" s="20"/>
      <c r="P19" s="20"/>
      <c r="Q19" s="20"/>
      <c r="R19" s="20"/>
    </row>
    <row r="20" spans="1:18" ht="13.15" customHeight="1" x14ac:dyDescent="0.2">
      <c r="A20" s="20"/>
      <c r="B20" s="20"/>
      <c r="C20" s="20"/>
      <c r="D20" s="20"/>
      <c r="E20" s="20"/>
      <c r="H20" s="20"/>
      <c r="I20" s="20"/>
      <c r="J20" s="20"/>
      <c r="K20" s="20"/>
      <c r="P20" s="20"/>
      <c r="Q20" s="20"/>
      <c r="R20" s="20"/>
    </row>
    <row r="21" spans="1:18" ht="13.9" customHeight="1" x14ac:dyDescent="0.2">
      <c r="A21" s="20"/>
      <c r="B21" s="20"/>
      <c r="C21" s="20"/>
      <c r="D21" s="20"/>
      <c r="E21" s="20"/>
      <c r="H21" s="20"/>
      <c r="I21" s="20"/>
      <c r="J21" s="20"/>
      <c r="K21" s="20"/>
      <c r="P21" s="20"/>
      <c r="Q21" s="20"/>
      <c r="R21" s="20"/>
    </row>
    <row r="22" spans="1:18" ht="13.15" customHeight="1" x14ac:dyDescent="0.2">
      <c r="A22" s="20"/>
      <c r="B22" s="20"/>
      <c r="C22" s="19" t="s">
        <v>32</v>
      </c>
      <c r="D22" s="19"/>
      <c r="E22" s="19"/>
      <c r="H22" s="20"/>
      <c r="I22" s="20"/>
      <c r="J22" s="20"/>
      <c r="K22" s="20"/>
      <c r="P22" s="20"/>
      <c r="Q22" s="20"/>
      <c r="R22" s="20"/>
    </row>
    <row r="23" spans="1:18" ht="13.15" customHeight="1" x14ac:dyDescent="0.2">
      <c r="A23" s="20"/>
      <c r="B23" s="20"/>
      <c r="C23" s="20"/>
      <c r="D23" s="20"/>
      <c r="E23" s="20"/>
      <c r="H23" s="20"/>
      <c r="I23" s="20"/>
      <c r="J23" s="20"/>
      <c r="K23" s="20"/>
      <c r="P23" s="20"/>
      <c r="Q23" s="20"/>
      <c r="R23" s="20"/>
    </row>
    <row r="24" spans="1:18" ht="13.15" customHeight="1" x14ac:dyDescent="0.2">
      <c r="A24" s="20"/>
      <c r="B24" s="20"/>
      <c r="C24" s="20"/>
      <c r="D24" s="20"/>
      <c r="E24" s="20"/>
      <c r="H24" s="20"/>
      <c r="I24" s="20"/>
      <c r="J24" s="20"/>
      <c r="K24" s="20"/>
      <c r="P24" s="20"/>
      <c r="Q24" s="20"/>
      <c r="R24" s="20"/>
    </row>
    <row r="25" spans="1:18" ht="13.15" customHeight="1" x14ac:dyDescent="0.2">
      <c r="A25" s="20"/>
      <c r="B25" s="20"/>
      <c r="C25" s="20"/>
      <c r="D25" s="20"/>
      <c r="E25" s="20"/>
      <c r="H25" s="20"/>
      <c r="I25" s="20"/>
      <c r="J25" s="20"/>
      <c r="K25" s="20"/>
      <c r="P25" s="20"/>
      <c r="Q25" s="20"/>
      <c r="R25" s="20"/>
    </row>
    <row r="26" spans="1:18" ht="13.9" customHeight="1" x14ac:dyDescent="0.2">
      <c r="A26" s="20"/>
      <c r="B26" s="20"/>
      <c r="C26" s="20"/>
      <c r="D26" s="20"/>
      <c r="E26" s="20"/>
      <c r="H26" s="20"/>
      <c r="I26" s="20"/>
      <c r="J26" s="20"/>
      <c r="K26" s="20"/>
      <c r="P26" s="20"/>
      <c r="Q26" s="20"/>
      <c r="R26" s="20"/>
    </row>
    <row r="27" spans="1:18" ht="13.15" customHeight="1" x14ac:dyDescent="0.2">
      <c r="A27" s="20"/>
      <c r="B27" s="20"/>
      <c r="C27" s="20"/>
      <c r="D27" s="20"/>
      <c r="E27" s="20"/>
      <c r="H27" s="20"/>
      <c r="I27" s="20"/>
      <c r="J27" s="20"/>
      <c r="K27" s="20"/>
      <c r="P27" s="20"/>
      <c r="Q27" s="20"/>
      <c r="R27" s="20"/>
    </row>
    <row r="28" spans="1:18" ht="13.15" customHeight="1" x14ac:dyDescent="0.2">
      <c r="A28" s="20"/>
      <c r="B28" s="20"/>
      <c r="C28" s="20"/>
      <c r="D28" s="20"/>
      <c r="E28" s="20"/>
      <c r="H28" s="20"/>
      <c r="I28" s="20"/>
      <c r="J28" s="20"/>
      <c r="K28" s="20"/>
      <c r="P28" s="20"/>
      <c r="Q28" s="20"/>
      <c r="R28" s="20"/>
    </row>
    <row r="29" spans="1:18" ht="13.15" customHeight="1" x14ac:dyDescent="0.2">
      <c r="A29" s="20"/>
      <c r="B29" s="20"/>
      <c r="C29" s="20"/>
      <c r="D29" s="20"/>
      <c r="E29" s="20"/>
      <c r="H29" s="20"/>
      <c r="I29" s="20"/>
      <c r="J29" s="20"/>
      <c r="K29" s="20"/>
      <c r="P29" s="20"/>
      <c r="Q29" s="20"/>
      <c r="R29" s="20"/>
    </row>
    <row r="30" spans="1:18" ht="13.15" customHeight="1" x14ac:dyDescent="0.2">
      <c r="A30" s="20"/>
      <c r="B30" s="20"/>
      <c r="C30" s="20"/>
      <c r="D30" s="20"/>
      <c r="E30" s="20"/>
      <c r="H30" s="20"/>
      <c r="I30" s="20"/>
      <c r="J30" s="20"/>
      <c r="K30" s="20"/>
      <c r="P30" s="20"/>
      <c r="Q30" s="20"/>
      <c r="R30" s="20"/>
    </row>
    <row r="31" spans="1:18" ht="13.9" customHeight="1" x14ac:dyDescent="0.2">
      <c r="A31" s="20"/>
      <c r="B31" s="20"/>
      <c r="C31" s="20"/>
      <c r="D31" s="20"/>
      <c r="E31" s="20"/>
      <c r="H31" s="20"/>
      <c r="I31" s="20"/>
      <c r="J31" s="20"/>
      <c r="K31" s="20"/>
      <c r="P31" s="20"/>
      <c r="Q31" s="20"/>
      <c r="R31" s="20"/>
    </row>
    <row r="32" spans="1:18" ht="13.15" customHeight="1" x14ac:dyDescent="0.2">
      <c r="A32" s="20"/>
      <c r="B32" s="20"/>
      <c r="C32" s="20"/>
      <c r="D32" s="20"/>
      <c r="E32" s="20"/>
      <c r="H32" s="20"/>
      <c r="I32" s="20"/>
      <c r="J32" s="20"/>
      <c r="K32" s="20"/>
      <c r="P32" s="20"/>
      <c r="Q32" s="20"/>
      <c r="R32" s="20"/>
    </row>
    <row r="33" spans="1:18" ht="13.15" customHeight="1" x14ac:dyDescent="0.2">
      <c r="A33" s="20"/>
      <c r="B33" s="20"/>
      <c r="C33" s="20"/>
      <c r="D33" s="20"/>
      <c r="E33" s="20"/>
      <c r="H33" s="20"/>
      <c r="I33" s="20"/>
      <c r="J33" s="20"/>
      <c r="K33" s="20"/>
      <c r="P33" s="20"/>
      <c r="Q33" s="20"/>
      <c r="R33" s="20"/>
    </row>
    <row r="34" spans="1:18" ht="13.15" customHeight="1" x14ac:dyDescent="0.2">
      <c r="A34" s="20"/>
      <c r="B34" s="20"/>
      <c r="C34" s="20"/>
      <c r="D34" s="20"/>
      <c r="E34" s="20"/>
      <c r="H34" s="20"/>
      <c r="I34" s="20"/>
      <c r="J34" s="20"/>
      <c r="K34" s="20"/>
      <c r="P34" s="20"/>
      <c r="Q34" s="20"/>
      <c r="R34" s="20"/>
    </row>
    <row r="35" spans="1:18" ht="13.15" customHeight="1" x14ac:dyDescent="0.2">
      <c r="A35" s="20"/>
      <c r="B35" s="20"/>
      <c r="C35" s="20"/>
      <c r="D35" s="20"/>
      <c r="E35" s="20"/>
      <c r="H35" s="20"/>
      <c r="I35" s="20"/>
      <c r="J35" s="20"/>
      <c r="K35" s="20"/>
      <c r="P35" s="20"/>
      <c r="Q35" s="20"/>
      <c r="R35" s="20"/>
    </row>
    <row r="36" spans="1:18" ht="13.9" customHeight="1" x14ac:dyDescent="0.2">
      <c r="A36" s="20"/>
      <c r="B36" s="20"/>
      <c r="C36" s="20"/>
      <c r="D36" s="20"/>
      <c r="E36" s="20"/>
      <c r="H36" s="20"/>
      <c r="I36" s="20"/>
      <c r="J36" s="20"/>
      <c r="K36" s="20"/>
      <c r="P36" s="20"/>
      <c r="Q36" s="20"/>
      <c r="R36" s="20"/>
    </row>
    <row r="37" spans="1:18" ht="13.15" customHeight="1" x14ac:dyDescent="0.2">
      <c r="A37" s="20"/>
      <c r="B37" s="20"/>
      <c r="C37" s="20"/>
      <c r="D37" s="20"/>
      <c r="E37" s="20"/>
      <c r="H37" s="20"/>
      <c r="I37" s="20"/>
      <c r="J37" s="20"/>
      <c r="K37" s="20"/>
      <c r="P37" s="20"/>
      <c r="Q37" s="20"/>
      <c r="R37" s="20"/>
    </row>
    <row r="38" spans="1:18" ht="13.15" customHeight="1" x14ac:dyDescent="0.2">
      <c r="A38" s="20"/>
      <c r="B38" s="20"/>
      <c r="C38" s="20"/>
      <c r="D38" s="20"/>
      <c r="E38" s="20"/>
      <c r="H38" s="20"/>
      <c r="I38" s="20"/>
      <c r="J38" s="20"/>
      <c r="K38" s="20"/>
      <c r="P38" s="20"/>
      <c r="Q38" s="20"/>
      <c r="R38" s="20"/>
    </row>
    <row r="39" spans="1:18" ht="13.15" customHeight="1" x14ac:dyDescent="0.2">
      <c r="A39" s="20"/>
      <c r="B39" s="20"/>
      <c r="C39" s="20"/>
      <c r="D39" s="20"/>
      <c r="E39" s="20"/>
      <c r="H39" s="20"/>
      <c r="I39" s="20"/>
      <c r="J39" s="20"/>
      <c r="K39" s="20"/>
      <c r="P39" s="20"/>
      <c r="Q39" s="20"/>
      <c r="R39" s="20"/>
    </row>
    <row r="40" spans="1:18" ht="13.15" customHeight="1" x14ac:dyDescent="0.2">
      <c r="A40" s="20"/>
      <c r="B40" s="20"/>
      <c r="C40" s="20"/>
      <c r="D40" s="20"/>
      <c r="E40" s="20"/>
      <c r="H40" s="20"/>
      <c r="I40" s="20"/>
      <c r="J40" s="20"/>
      <c r="K40" s="20"/>
      <c r="P40" s="20"/>
      <c r="Q40" s="20"/>
      <c r="R40" s="20"/>
    </row>
    <row r="41" spans="1:18" ht="13.9" customHeight="1" x14ac:dyDescent="0.2">
      <c r="A41" s="20"/>
      <c r="B41" s="20"/>
      <c r="C41" s="20"/>
      <c r="D41" s="20"/>
      <c r="E41" s="20"/>
      <c r="H41" s="20"/>
      <c r="I41" s="20"/>
      <c r="J41" s="20"/>
      <c r="K41" s="20"/>
      <c r="P41" s="20"/>
      <c r="Q41" s="20"/>
      <c r="R41" s="20"/>
    </row>
    <row r="42" spans="1:18" x14ac:dyDescent="0.2">
      <c r="A42" s="20"/>
      <c r="B42" s="20"/>
      <c r="C42" s="20"/>
      <c r="D42" s="20"/>
      <c r="E42" s="20"/>
      <c r="H42" s="20"/>
      <c r="I42" s="20"/>
      <c r="J42" s="20"/>
      <c r="K42" s="20"/>
      <c r="P42" s="20"/>
      <c r="Q42" s="20"/>
      <c r="R42" s="20"/>
    </row>
    <row r="43" spans="1:18" x14ac:dyDescent="0.2">
      <c r="A43" s="20"/>
      <c r="B43" s="20"/>
      <c r="C43" s="20"/>
      <c r="D43" s="20"/>
      <c r="E43" s="20"/>
      <c r="H43" s="20"/>
      <c r="I43" s="20"/>
      <c r="J43" s="20"/>
      <c r="K43" s="20"/>
      <c r="P43" s="20"/>
      <c r="Q43" s="20"/>
      <c r="R43" s="20"/>
    </row>
    <row r="44" spans="1:18" x14ac:dyDescent="0.2">
      <c r="A44" s="20"/>
      <c r="B44" s="20"/>
      <c r="C44" s="20"/>
      <c r="D44" s="20"/>
      <c r="E44" s="20"/>
      <c r="H44" s="20"/>
      <c r="I44" s="20"/>
      <c r="J44" s="20"/>
      <c r="K44" s="20"/>
      <c r="P44" s="20"/>
      <c r="Q44" s="20"/>
      <c r="R44" s="20"/>
    </row>
    <row r="45" spans="1:18" x14ac:dyDescent="0.2">
      <c r="A45" s="20"/>
      <c r="B45" s="20"/>
      <c r="C45" s="20"/>
      <c r="D45" s="20"/>
      <c r="E45" s="20"/>
      <c r="H45" s="20"/>
      <c r="I45" s="20"/>
      <c r="J45" s="20"/>
      <c r="K45" s="20"/>
      <c r="P45" s="20"/>
      <c r="Q45" s="20"/>
      <c r="R45" s="20"/>
    </row>
    <row r="46" spans="1:18" x14ac:dyDescent="0.2">
      <c r="A46" s="20"/>
      <c r="B46" s="20"/>
      <c r="C46" s="20"/>
      <c r="D46" s="20"/>
      <c r="E46" s="20"/>
      <c r="H46" s="20"/>
      <c r="I46" s="20"/>
      <c r="J46" s="20"/>
      <c r="K46" s="20"/>
      <c r="P46" s="20"/>
      <c r="Q46" s="20"/>
      <c r="R46" s="20"/>
    </row>
    <row r="47" spans="1:18" x14ac:dyDescent="0.2">
      <c r="A47" s="20"/>
      <c r="B47" s="20"/>
      <c r="C47" s="20"/>
      <c r="D47" s="20"/>
      <c r="E47" s="20"/>
      <c r="H47" s="20"/>
      <c r="I47" s="20"/>
      <c r="J47" s="20"/>
      <c r="K47" s="20"/>
      <c r="P47" s="20"/>
      <c r="Q47" s="20"/>
      <c r="R47" s="20"/>
    </row>
    <row r="48" spans="1:18" x14ac:dyDescent="0.2">
      <c r="A48" s="20"/>
      <c r="B48" s="20"/>
      <c r="C48" s="20"/>
      <c r="D48" s="20"/>
      <c r="E48" s="20"/>
      <c r="H48" s="20"/>
      <c r="I48" s="20"/>
      <c r="J48" s="20"/>
      <c r="K48" s="20"/>
      <c r="P48" s="20"/>
      <c r="Q48" s="20"/>
      <c r="R48" s="20"/>
    </row>
    <row r="49" spans="1:18" x14ac:dyDescent="0.2">
      <c r="A49" s="20"/>
      <c r="B49" s="20"/>
      <c r="C49" s="20"/>
      <c r="D49" s="20"/>
      <c r="E49" s="20"/>
      <c r="H49" s="20"/>
      <c r="I49" s="20"/>
      <c r="J49" s="20"/>
      <c r="K49" s="20"/>
      <c r="P49" s="20"/>
      <c r="Q49" s="20"/>
      <c r="R49" s="20"/>
    </row>
    <row r="50" spans="1:18" x14ac:dyDescent="0.2">
      <c r="A50" s="20"/>
      <c r="B50" s="20"/>
      <c r="C50" s="20"/>
      <c r="D50" s="20"/>
      <c r="E50" s="20"/>
      <c r="H50" s="20"/>
      <c r="I50" s="20"/>
      <c r="J50" s="20"/>
      <c r="K50" s="20"/>
      <c r="P50" s="20"/>
      <c r="Q50" s="20"/>
      <c r="R50" s="20"/>
    </row>
    <row r="51" spans="1:18" x14ac:dyDescent="0.2">
      <c r="A51" s="20"/>
      <c r="B51" s="20"/>
      <c r="C51" s="20"/>
      <c r="D51" s="20"/>
      <c r="E51" s="20"/>
      <c r="H51" s="20"/>
      <c r="I51" s="20"/>
      <c r="J51" s="20"/>
      <c r="K51" s="20"/>
      <c r="P51" s="20"/>
      <c r="Q51" s="20"/>
      <c r="R51" s="20"/>
    </row>
    <row r="52" spans="1:18" x14ac:dyDescent="0.2">
      <c r="A52" s="20"/>
      <c r="B52" s="20"/>
      <c r="C52" s="20"/>
      <c r="D52" s="20"/>
      <c r="E52" s="20"/>
      <c r="H52" s="20"/>
      <c r="I52" s="20"/>
      <c r="J52" s="20"/>
      <c r="K52" s="20"/>
      <c r="P52" s="20"/>
      <c r="Q52" s="20"/>
      <c r="R52" s="20"/>
    </row>
    <row r="53" spans="1:18" x14ac:dyDescent="0.2">
      <c r="A53" s="20"/>
      <c r="B53" s="20"/>
      <c r="C53" s="20"/>
      <c r="D53" s="20"/>
      <c r="E53" s="20"/>
      <c r="H53" s="20"/>
      <c r="I53" s="20"/>
      <c r="J53" s="20"/>
      <c r="K53" s="20"/>
      <c r="P53" s="20"/>
      <c r="Q53" s="20"/>
      <c r="R53" s="20"/>
    </row>
    <row r="54" spans="1:18" x14ac:dyDescent="0.2">
      <c r="A54" s="20"/>
      <c r="B54" s="20"/>
      <c r="C54" s="20"/>
      <c r="D54" s="20"/>
      <c r="E54" s="20"/>
      <c r="H54" s="20"/>
      <c r="I54" s="20"/>
      <c r="J54" s="20"/>
      <c r="K54" s="20"/>
      <c r="P54" s="20"/>
      <c r="Q54" s="20"/>
      <c r="R54" s="20"/>
    </row>
    <row r="55" spans="1:18" x14ac:dyDescent="0.2">
      <c r="A55" s="20"/>
      <c r="B55" s="20"/>
      <c r="C55" s="20"/>
      <c r="D55" s="20"/>
      <c r="E55" s="20"/>
      <c r="H55" s="20"/>
      <c r="I55" s="20"/>
      <c r="J55" s="20"/>
      <c r="K55" s="20"/>
      <c r="P55" s="20"/>
      <c r="Q55" s="20"/>
      <c r="R55" s="20"/>
    </row>
    <row r="56" spans="1:18" x14ac:dyDescent="0.2">
      <c r="A56" s="20"/>
      <c r="B56" s="20"/>
      <c r="C56" s="20"/>
      <c r="D56" s="20"/>
      <c r="E56" s="20"/>
      <c r="H56" s="20"/>
      <c r="I56" s="20"/>
      <c r="J56" s="20"/>
      <c r="K56" s="20"/>
      <c r="P56" s="20"/>
      <c r="Q56" s="20"/>
      <c r="R56" s="20"/>
    </row>
    <row r="57" spans="1:18" x14ac:dyDescent="0.2">
      <c r="A57" s="20"/>
      <c r="B57" s="20"/>
      <c r="C57" s="20"/>
      <c r="D57" s="20"/>
      <c r="E57" s="20"/>
      <c r="H57" s="20"/>
      <c r="I57" s="20"/>
      <c r="J57" s="20"/>
      <c r="K57" s="20"/>
      <c r="P57" s="20"/>
      <c r="Q57" s="20"/>
      <c r="R57" s="20"/>
    </row>
    <row r="58" spans="1:18" x14ac:dyDescent="0.2">
      <c r="A58" s="20"/>
      <c r="B58" s="20"/>
      <c r="C58" s="20"/>
      <c r="D58" s="20"/>
      <c r="E58" s="20"/>
      <c r="H58" s="20"/>
      <c r="I58" s="20"/>
      <c r="J58" s="20"/>
      <c r="K58" s="20"/>
      <c r="P58" s="20"/>
      <c r="Q58" s="20"/>
      <c r="R58" s="20"/>
    </row>
    <row r="59" spans="1:18" x14ac:dyDescent="0.2">
      <c r="A59" s="20"/>
      <c r="B59" s="20"/>
      <c r="C59" s="20"/>
      <c r="D59" s="20"/>
      <c r="E59" s="20"/>
      <c r="H59" s="20"/>
      <c r="I59" s="20"/>
      <c r="J59" s="20"/>
      <c r="K59" s="20"/>
      <c r="P59" s="20"/>
      <c r="Q59" s="20"/>
      <c r="R59" s="20"/>
    </row>
    <row r="60" spans="1:18" x14ac:dyDescent="0.2">
      <c r="A60" s="20"/>
      <c r="B60" s="20"/>
      <c r="C60" s="20"/>
      <c r="D60" s="20"/>
      <c r="E60" s="20"/>
      <c r="H60" s="20"/>
      <c r="I60" s="20"/>
      <c r="J60" s="20"/>
      <c r="K60" s="20"/>
      <c r="P60" s="20"/>
      <c r="Q60" s="20"/>
      <c r="R60" s="20"/>
    </row>
    <row r="61" spans="1:18" x14ac:dyDescent="0.2">
      <c r="A61" s="20"/>
      <c r="B61" s="20"/>
      <c r="C61" s="20"/>
      <c r="D61" s="20"/>
      <c r="E61" s="20"/>
      <c r="H61" s="20"/>
      <c r="I61" s="20"/>
      <c r="J61" s="20"/>
      <c r="K61" s="20"/>
      <c r="P61" s="20"/>
      <c r="Q61" s="20"/>
      <c r="R61" s="20"/>
    </row>
    <row r="62" spans="1:18" x14ac:dyDescent="0.2">
      <c r="A62" s="20"/>
      <c r="B62" s="20"/>
      <c r="C62" s="20"/>
      <c r="D62" s="20"/>
      <c r="E62" s="20"/>
      <c r="H62" s="20"/>
      <c r="I62" s="20"/>
      <c r="J62" s="20"/>
      <c r="K62" s="20"/>
      <c r="P62" s="20"/>
      <c r="Q62" s="20"/>
      <c r="R62" s="20"/>
    </row>
    <row r="63" spans="1:18" x14ac:dyDescent="0.2">
      <c r="A63" s="20"/>
      <c r="B63" s="20"/>
      <c r="C63" s="20"/>
      <c r="D63" s="20"/>
      <c r="E63" s="20"/>
      <c r="H63" s="20"/>
      <c r="I63" s="20"/>
      <c r="J63" s="20"/>
      <c r="K63" s="20"/>
      <c r="P63" s="20"/>
      <c r="Q63" s="20"/>
      <c r="R63" s="20"/>
    </row>
    <row r="64" spans="1:18" x14ac:dyDescent="0.2">
      <c r="A64" s="20"/>
      <c r="B64" s="20"/>
      <c r="C64" s="20"/>
      <c r="D64" s="20"/>
      <c r="E64" s="20"/>
      <c r="H64" s="20"/>
      <c r="I64" s="20"/>
      <c r="J64" s="20"/>
      <c r="K64" s="20"/>
      <c r="P64" s="20"/>
      <c r="Q64" s="20"/>
      <c r="R64" s="20"/>
    </row>
    <row r="65" spans="1:18" x14ac:dyDescent="0.2">
      <c r="A65" s="20"/>
      <c r="B65" s="20"/>
      <c r="C65" s="20"/>
      <c r="D65" s="20"/>
      <c r="E65" s="20"/>
      <c r="H65" s="20"/>
      <c r="I65" s="20"/>
      <c r="J65" s="20"/>
      <c r="K65" s="20"/>
      <c r="P65" s="20"/>
      <c r="Q65" s="20"/>
      <c r="R65" s="20"/>
    </row>
    <row r="66" spans="1:18" x14ac:dyDescent="0.2">
      <c r="A66" s="20"/>
      <c r="B66" s="20"/>
      <c r="C66" s="20"/>
      <c r="D66" s="20"/>
      <c r="E66" s="20"/>
      <c r="H66" s="20"/>
      <c r="I66" s="20"/>
      <c r="J66" s="20"/>
      <c r="K66" s="20"/>
      <c r="P66" s="20"/>
      <c r="Q66" s="20"/>
      <c r="R66" s="20"/>
    </row>
    <row r="67" spans="1:18" x14ac:dyDescent="0.2">
      <c r="A67" s="20"/>
      <c r="B67" s="20"/>
      <c r="C67" s="20"/>
      <c r="D67" s="20"/>
      <c r="E67" s="20"/>
      <c r="H67" s="20"/>
      <c r="I67" s="20"/>
      <c r="J67" s="20"/>
      <c r="K67" s="20"/>
      <c r="P67" s="20"/>
      <c r="Q67" s="20"/>
      <c r="R67" s="20"/>
    </row>
    <row r="68" spans="1:18" x14ac:dyDescent="0.2">
      <c r="A68" s="20"/>
      <c r="B68" s="20"/>
      <c r="C68" s="20"/>
      <c r="D68" s="20"/>
      <c r="E68" s="20"/>
      <c r="H68" s="20"/>
      <c r="I68" s="20"/>
      <c r="J68" s="20"/>
      <c r="K68" s="20"/>
      <c r="P68" s="20"/>
      <c r="Q68" s="20"/>
      <c r="R68" s="20"/>
    </row>
    <row r="69" spans="1:18" x14ac:dyDescent="0.2">
      <c r="A69" s="20"/>
      <c r="B69" s="20"/>
      <c r="C69" s="20"/>
      <c r="D69" s="20"/>
      <c r="E69" s="20"/>
      <c r="H69" s="20"/>
      <c r="I69" s="20"/>
      <c r="J69" s="20"/>
      <c r="K69" s="20"/>
      <c r="P69" s="20"/>
      <c r="Q69" s="20"/>
      <c r="R69" s="20"/>
    </row>
    <row r="70" spans="1:18" x14ac:dyDescent="0.2">
      <c r="A70" s="20"/>
      <c r="B70" s="20"/>
      <c r="C70" s="20"/>
      <c r="D70" s="20"/>
      <c r="E70" s="20"/>
      <c r="H70" s="20"/>
      <c r="I70" s="20"/>
      <c r="J70" s="20"/>
      <c r="K70" s="20"/>
      <c r="P70" s="20"/>
      <c r="Q70" s="20"/>
      <c r="R70" s="20"/>
    </row>
    <row r="71" spans="1:18" x14ac:dyDescent="0.2">
      <c r="A71" s="20"/>
      <c r="B71" s="20"/>
      <c r="C71" s="20"/>
      <c r="D71" s="20"/>
      <c r="E71" s="20"/>
      <c r="H71" s="20"/>
      <c r="I71" s="20"/>
      <c r="J71" s="20"/>
      <c r="K71" s="20"/>
      <c r="P71" s="20"/>
      <c r="Q71" s="20"/>
      <c r="R71" s="20"/>
    </row>
    <row r="72" spans="1:18" x14ac:dyDescent="0.2">
      <c r="A72" s="20"/>
      <c r="B72" s="20"/>
      <c r="C72" s="20"/>
      <c r="D72" s="20"/>
      <c r="E72" s="20"/>
      <c r="H72" s="20"/>
      <c r="I72" s="20"/>
      <c r="J72" s="20"/>
      <c r="K72" s="20"/>
      <c r="P72" s="20"/>
      <c r="Q72" s="20"/>
      <c r="R72" s="20"/>
    </row>
    <row r="73" spans="1:18" x14ac:dyDescent="0.2">
      <c r="A73" s="20"/>
      <c r="B73" s="20"/>
      <c r="C73" s="20"/>
      <c r="D73" s="20"/>
      <c r="E73" s="20"/>
      <c r="H73" s="20"/>
      <c r="I73" s="20"/>
      <c r="J73" s="20"/>
      <c r="K73" s="20"/>
      <c r="P73" s="20"/>
      <c r="Q73" s="20"/>
      <c r="R73" s="20"/>
    </row>
    <row r="74" spans="1:18" x14ac:dyDescent="0.2">
      <c r="A74" s="20"/>
      <c r="B74" s="20"/>
      <c r="C74" s="20"/>
      <c r="D74" s="20"/>
      <c r="E74" s="20"/>
      <c r="H74" s="20"/>
      <c r="I74" s="20"/>
      <c r="J74" s="20"/>
      <c r="K74" s="20"/>
      <c r="P74" s="20"/>
      <c r="Q74" s="20"/>
      <c r="R74" s="20"/>
    </row>
    <row r="75" spans="1:18" x14ac:dyDescent="0.2">
      <c r="A75" s="20"/>
      <c r="B75" s="20"/>
      <c r="C75" s="20"/>
      <c r="D75" s="20"/>
      <c r="E75" s="20"/>
      <c r="H75" s="20"/>
      <c r="I75" s="20"/>
      <c r="J75" s="20"/>
      <c r="K75" s="20"/>
      <c r="P75" s="20"/>
      <c r="Q75" s="20"/>
      <c r="R75" s="20"/>
    </row>
    <row r="76" spans="1:18" x14ac:dyDescent="0.2">
      <c r="A76" s="20"/>
      <c r="B76" s="20"/>
      <c r="C76" s="20"/>
      <c r="D76" s="20"/>
      <c r="E76" s="20"/>
      <c r="H76" s="20"/>
      <c r="I76" s="20"/>
      <c r="J76" s="20"/>
      <c r="K76" s="20"/>
      <c r="P76" s="20"/>
      <c r="Q76" s="20"/>
      <c r="R76" s="20"/>
    </row>
    <row r="77" spans="1:18" x14ac:dyDescent="0.2">
      <c r="A77" s="20"/>
      <c r="B77" s="20"/>
      <c r="C77" s="20"/>
      <c r="D77" s="20"/>
      <c r="E77" s="20"/>
      <c r="H77" s="20"/>
      <c r="I77" s="20"/>
      <c r="J77" s="20"/>
      <c r="K77" s="20"/>
      <c r="P77" s="20"/>
      <c r="Q77" s="20"/>
      <c r="R77" s="20"/>
    </row>
    <row r="78" spans="1:18" x14ac:dyDescent="0.2">
      <c r="A78" s="20"/>
      <c r="B78" s="20"/>
      <c r="C78" s="20"/>
      <c r="D78" s="20"/>
      <c r="E78" s="20"/>
      <c r="H78" s="20"/>
      <c r="I78" s="20"/>
      <c r="J78" s="20"/>
      <c r="K78" s="20"/>
      <c r="P78" s="20"/>
      <c r="Q78" s="20"/>
      <c r="R78" s="20"/>
    </row>
  </sheetData>
  <sheetProtection formatRows="0" insertRows="0" deleteRows="0" sort="0" autoFilter="0"/>
  <mergeCells count="15">
    <mergeCell ref="A9:C9"/>
    <mergeCell ref="D9:R9"/>
    <mergeCell ref="A10:C10"/>
    <mergeCell ref="D10:R10"/>
    <mergeCell ref="A11:R11"/>
    <mergeCell ref="A6:R6"/>
    <mergeCell ref="A7:C7"/>
    <mergeCell ref="D7:R7"/>
    <mergeCell ref="A8:C8"/>
    <mergeCell ref="D8:R8"/>
    <mergeCell ref="A1:C5"/>
    <mergeCell ref="O1:Q5"/>
    <mergeCell ref="R1:R4"/>
    <mergeCell ref="D1:D5"/>
    <mergeCell ref="E1:N5"/>
  </mergeCells>
  <phoneticPr fontId="8" type="noConversion"/>
  <conditionalFormatting sqref="I13:J13 A13:G13 A15:J16 A14:E14 J14">
    <cfRule type="expression" dxfId="20" priority="16" stopIfTrue="1">
      <formula>$I13="bajo"</formula>
    </cfRule>
    <cfRule type="expression" dxfId="19" priority="17" stopIfTrue="1">
      <formula>$I13="medio"</formula>
    </cfRule>
    <cfRule type="expression" dxfId="18" priority="18" stopIfTrue="1">
      <formula>$I13="alto"</formula>
    </cfRule>
  </conditionalFormatting>
  <conditionalFormatting sqref="K13:R16">
    <cfRule type="expression" dxfId="17" priority="19" stopIfTrue="1">
      <formula>$P13="bajo"</formula>
    </cfRule>
    <cfRule type="expression" dxfId="16" priority="20" stopIfTrue="1">
      <formula>$P13="medio"</formula>
    </cfRule>
    <cfRule type="expression" dxfId="15" priority="21" stopIfTrue="1">
      <formula>$P13="alto"</formula>
    </cfRule>
  </conditionalFormatting>
  <conditionalFormatting sqref="H13">
    <cfRule type="expression" dxfId="14" priority="25" stopIfTrue="1">
      <formula>$I14="bajo"</formula>
    </cfRule>
    <cfRule type="expression" dxfId="13" priority="26" stopIfTrue="1">
      <formula>$I14="medio"</formula>
    </cfRule>
    <cfRule type="expression" dxfId="12" priority="27" stopIfTrue="1">
      <formula>$I14="alto"</formula>
    </cfRule>
  </conditionalFormatting>
  <conditionalFormatting sqref="I14 F14:G14">
    <cfRule type="expression" dxfId="11" priority="7" stopIfTrue="1">
      <formula>$I14="bajo"</formula>
    </cfRule>
    <cfRule type="expression" dxfId="10" priority="8" stopIfTrue="1">
      <formula>$I14="medio"</formula>
    </cfRule>
    <cfRule type="expression" dxfId="9" priority="9" stopIfTrue="1">
      <formula>$I14="alto"</formula>
    </cfRule>
  </conditionalFormatting>
  <conditionalFormatting sqref="H14">
    <cfRule type="expression" dxfId="8" priority="10" stopIfTrue="1">
      <formula>$I15="bajo"</formula>
    </cfRule>
    <cfRule type="expression" dxfId="7" priority="11" stopIfTrue="1">
      <formula>$I15="medio"</formula>
    </cfRule>
    <cfRule type="expression" dxfId="6" priority="12" stopIfTrue="1">
      <formula>$I15="alto"</formula>
    </cfRule>
  </conditionalFormatting>
  <conditionalFormatting sqref="A17:J17">
    <cfRule type="expression" dxfId="5" priority="1" stopIfTrue="1">
      <formula>$I17="bajo"</formula>
    </cfRule>
    <cfRule type="expression" dxfId="4" priority="2" stopIfTrue="1">
      <formula>$I17="medio"</formula>
    </cfRule>
    <cfRule type="expression" dxfId="3" priority="3" stopIfTrue="1">
      <formula>$I17="alto"</formula>
    </cfRule>
  </conditionalFormatting>
  <conditionalFormatting sqref="K17:R17">
    <cfRule type="expression" dxfId="2" priority="4" stopIfTrue="1">
      <formula>$P17="bajo"</formula>
    </cfRule>
    <cfRule type="expression" dxfId="1" priority="5" stopIfTrue="1">
      <formula>$P17="medio"</formula>
    </cfRule>
    <cfRule type="expression" dxfId="0" priority="6" stopIfTrue="1">
      <formula>$P17="alto"</formula>
    </cfRule>
  </conditionalFormatting>
  <dataValidations count="3">
    <dataValidation type="list" allowBlank="1" showInputMessage="1" showErrorMessage="1" sqref="F13:F17" xr:uid="{00000000-0002-0000-0000-000000000000}">
      <formula1>"1,2,3"</formula1>
    </dataValidation>
    <dataValidation type="list" allowBlank="1" showInputMessage="1" showErrorMessage="1" sqref="G13:G17" xr:uid="{00000000-0002-0000-0000-000001000000}">
      <formula1>"5,10,20"</formula1>
    </dataValidation>
    <dataValidation type="list" allowBlank="1" showInputMessage="1" showErrorMessage="1" sqref="K13:L17" xr:uid="{00000000-0002-0000-0000-000002000000}">
      <formula1>"si,no"</formula1>
    </dataValidation>
  </dataValidations>
  <printOptions horizontalCentered="1"/>
  <pageMargins left="0.39370078740157483" right="0.39370078740157483" top="0.59055118110236227" bottom="0.59055118110236227" header="0.19685039370078741" footer="0.19685039370078741"/>
  <pageSetup scale="35" orientation="landscape" horizontalDpi="4294967293"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showGridLines="0" zoomScaleNormal="100" workbookViewId="0">
      <selection activeCell="O8" sqref="O8"/>
    </sheetView>
  </sheetViews>
  <sheetFormatPr baseColWidth="10" defaultColWidth="11.42578125" defaultRowHeight="12.75" x14ac:dyDescent="0.2"/>
  <cols>
    <col min="1" max="1" width="5.7109375" style="17" customWidth="1"/>
    <col min="2" max="2" width="10.7109375" style="17" customWidth="1"/>
    <col min="3" max="9" width="5.7109375" style="17" customWidth="1"/>
    <col min="10" max="10" width="8.42578125" style="17" customWidth="1"/>
    <col min="11" max="11" width="11.7109375" style="17" customWidth="1"/>
    <col min="12" max="16" width="10.7109375" style="17" customWidth="1"/>
    <col min="17" max="17" width="40.85546875" style="17" customWidth="1"/>
    <col min="18" max="16384" width="11.42578125" style="17"/>
  </cols>
  <sheetData>
    <row r="1" spans="1:17" s="8" customFormat="1" ht="20.100000000000001" customHeight="1" x14ac:dyDescent="0.2">
      <c r="A1" s="56"/>
      <c r="B1" s="56"/>
      <c r="C1" s="56"/>
      <c r="D1" s="56"/>
      <c r="E1" s="56"/>
      <c r="F1" s="9"/>
      <c r="G1" s="9"/>
      <c r="H1" s="56" t="s">
        <v>79</v>
      </c>
      <c r="I1" s="56"/>
      <c r="J1" s="56"/>
      <c r="K1" s="56"/>
      <c r="L1" s="56"/>
      <c r="M1" s="56"/>
      <c r="N1" s="56"/>
      <c r="O1" s="56"/>
      <c r="P1" s="9"/>
      <c r="Q1" s="57"/>
    </row>
    <row r="2" spans="1:17" s="8" customFormat="1" ht="20.100000000000001" customHeight="1" x14ac:dyDescent="0.2">
      <c r="A2" s="56"/>
      <c r="B2" s="56"/>
      <c r="C2" s="56"/>
      <c r="D2" s="56"/>
      <c r="E2" s="56"/>
      <c r="F2" s="9"/>
      <c r="G2" s="9"/>
      <c r="H2" s="56"/>
      <c r="I2" s="56"/>
      <c r="J2" s="56"/>
      <c r="K2" s="56"/>
      <c r="L2" s="56"/>
      <c r="M2" s="56"/>
      <c r="N2" s="56"/>
      <c r="O2" s="56"/>
      <c r="P2" s="9"/>
      <c r="Q2" s="57"/>
    </row>
    <row r="3" spans="1:17" s="8" customFormat="1" ht="20.100000000000001" customHeight="1" x14ac:dyDescent="0.2">
      <c r="A3" s="56"/>
      <c r="B3" s="56"/>
      <c r="C3" s="56"/>
      <c r="D3" s="56"/>
      <c r="E3" s="56"/>
      <c r="F3" s="9"/>
      <c r="G3" s="9"/>
      <c r="H3" s="56"/>
      <c r="I3" s="56"/>
      <c r="J3" s="56"/>
      <c r="K3" s="56"/>
      <c r="L3" s="56"/>
      <c r="M3" s="56"/>
      <c r="N3" s="56"/>
      <c r="O3" s="56"/>
      <c r="P3" s="9"/>
      <c r="Q3" s="57"/>
    </row>
    <row r="4" spans="1:17" s="8" customFormat="1" ht="20.100000000000001" customHeight="1" x14ac:dyDescent="0.2">
      <c r="A4" s="56"/>
      <c r="B4" s="56"/>
      <c r="C4" s="56"/>
      <c r="D4" s="56"/>
      <c r="E4" s="56"/>
      <c r="F4" s="9"/>
      <c r="G4" s="9"/>
      <c r="H4" s="56"/>
      <c r="I4" s="56"/>
      <c r="J4" s="56"/>
      <c r="K4" s="56"/>
      <c r="L4" s="56"/>
      <c r="M4" s="56"/>
      <c r="N4" s="56"/>
      <c r="O4" s="56"/>
      <c r="P4" s="9"/>
      <c r="Q4" s="57"/>
    </row>
    <row r="5" spans="1:17" s="8" customFormat="1" ht="20.100000000000001" customHeight="1" x14ac:dyDescent="0.2">
      <c r="A5" s="56"/>
      <c r="B5" s="56"/>
      <c r="C5" s="56"/>
      <c r="D5" s="56"/>
      <c r="E5" s="56"/>
      <c r="F5" s="9"/>
      <c r="G5" s="9"/>
      <c r="H5" s="56"/>
      <c r="I5" s="56"/>
      <c r="J5" s="56"/>
      <c r="K5" s="56"/>
      <c r="L5" s="56"/>
      <c r="M5" s="56"/>
      <c r="N5" s="56"/>
      <c r="O5" s="56"/>
      <c r="P5" s="9"/>
      <c r="Q5" s="28" t="s">
        <v>63</v>
      </c>
    </row>
    <row r="6" spans="1:17" s="10" customFormat="1" ht="20.100000000000001" customHeight="1" x14ac:dyDescent="0.2">
      <c r="A6" s="59" t="s">
        <v>53</v>
      </c>
      <c r="B6" s="59"/>
      <c r="C6" s="59"/>
      <c r="D6" s="59"/>
      <c r="E6" s="59"/>
      <c r="F6" s="59"/>
      <c r="G6" s="59"/>
      <c r="H6" s="59"/>
      <c r="I6" s="59"/>
      <c r="J6" s="59"/>
      <c r="K6" s="59"/>
      <c r="L6" s="59"/>
      <c r="M6" s="59"/>
      <c r="N6" s="59"/>
      <c r="O6" s="59"/>
      <c r="P6" s="59"/>
      <c r="Q6" s="59"/>
    </row>
    <row r="7" spans="1:17" ht="19.5" customHeight="1" x14ac:dyDescent="0.2"/>
    <row r="8" spans="1:17" ht="30" customHeight="1" x14ac:dyDescent="0.2">
      <c r="A8" s="73" t="s">
        <v>0</v>
      </c>
      <c r="B8" s="23" t="s">
        <v>45</v>
      </c>
      <c r="C8" s="23">
        <v>3</v>
      </c>
      <c r="D8" s="4">
        <f>+D$11*$C8</f>
        <v>15</v>
      </c>
      <c r="E8" s="5">
        <f>+D8/60</f>
        <v>0.25</v>
      </c>
      <c r="F8" s="6">
        <f t="shared" ref="F8:H9" si="0">+F$11*$C8</f>
        <v>30</v>
      </c>
      <c r="G8" s="7">
        <f>+F8/60</f>
        <v>0.5</v>
      </c>
      <c r="H8" s="6">
        <f t="shared" si="0"/>
        <v>60</v>
      </c>
      <c r="I8" s="7">
        <f>+H8/60</f>
        <v>1</v>
      </c>
    </row>
    <row r="9" spans="1:17" ht="30" customHeight="1" x14ac:dyDescent="0.2">
      <c r="A9" s="73"/>
      <c r="B9" s="23" t="s">
        <v>46</v>
      </c>
      <c r="C9" s="23">
        <v>2</v>
      </c>
      <c r="D9" s="2">
        <f>+D$11*$C9</f>
        <v>10</v>
      </c>
      <c r="E9" s="3">
        <f>+D9/60</f>
        <v>0.16666666666666666</v>
      </c>
      <c r="F9" s="4">
        <f t="shared" si="0"/>
        <v>20</v>
      </c>
      <c r="G9" s="5">
        <f>+F9/60</f>
        <v>0.33333333333333331</v>
      </c>
      <c r="H9" s="6">
        <f t="shared" si="0"/>
        <v>40</v>
      </c>
      <c r="I9" s="7">
        <f>+H9/60</f>
        <v>0.66666666666666663</v>
      </c>
    </row>
    <row r="10" spans="1:17" ht="30" customHeight="1" x14ac:dyDescent="0.2">
      <c r="A10" s="73"/>
      <c r="B10" s="23" t="s">
        <v>47</v>
      </c>
      <c r="C10" s="23">
        <v>1</v>
      </c>
      <c r="D10" s="2">
        <f>+D$11*C10</f>
        <v>5</v>
      </c>
      <c r="E10" s="3">
        <f>+D10/60</f>
        <v>8.3333333333333329E-2</v>
      </c>
      <c r="F10" s="2">
        <f>+F$11*$C10</f>
        <v>10</v>
      </c>
      <c r="G10" s="3">
        <f>+F10/60</f>
        <v>0.16666666666666666</v>
      </c>
      <c r="H10" s="4">
        <f>+H$11*$C10</f>
        <v>20</v>
      </c>
      <c r="I10" s="5">
        <f>+H10/60</f>
        <v>0.33333333333333331</v>
      </c>
    </row>
    <row r="11" spans="1:17" ht="30" customHeight="1" x14ac:dyDescent="0.2">
      <c r="A11" s="1"/>
      <c r="B11" s="74" t="s">
        <v>1</v>
      </c>
      <c r="C11" s="75"/>
      <c r="D11" s="80">
        <v>5</v>
      </c>
      <c r="E11" s="80"/>
      <c r="F11" s="80">
        <v>10</v>
      </c>
      <c r="G11" s="80"/>
      <c r="H11" s="80">
        <v>20</v>
      </c>
      <c r="I11" s="80"/>
    </row>
    <row r="12" spans="1:17" ht="30" customHeight="1" x14ac:dyDescent="0.2">
      <c r="A12" s="1"/>
      <c r="B12" s="76"/>
      <c r="C12" s="77"/>
      <c r="D12" s="81" t="s">
        <v>48</v>
      </c>
      <c r="E12" s="81"/>
      <c r="F12" s="81" t="s">
        <v>49</v>
      </c>
      <c r="G12" s="81"/>
      <c r="H12" s="81" t="s">
        <v>20</v>
      </c>
      <c r="I12" s="81"/>
    </row>
    <row r="13" spans="1:17" ht="30" customHeight="1" x14ac:dyDescent="0.2">
      <c r="A13" s="21"/>
      <c r="B13" s="21"/>
      <c r="C13" s="21"/>
      <c r="D13" s="72" t="s">
        <v>2</v>
      </c>
      <c r="E13" s="72"/>
      <c r="F13" s="72"/>
      <c r="G13" s="72"/>
      <c r="H13" s="72"/>
      <c r="I13" s="72"/>
    </row>
    <row r="14" spans="1:17" s="22" customFormat="1" ht="19.5" customHeight="1" x14ac:dyDescent="0.2">
      <c r="A14" s="25"/>
      <c r="B14" s="25"/>
      <c r="C14" s="25"/>
      <c r="D14" s="29"/>
      <c r="E14" s="29"/>
      <c r="F14" s="29"/>
      <c r="G14" s="29"/>
      <c r="H14" s="29"/>
      <c r="I14" s="29"/>
    </row>
    <row r="15" spans="1:17" s="10" customFormat="1" ht="20.100000000000001" customHeight="1" x14ac:dyDescent="0.2">
      <c r="A15" s="59" t="s">
        <v>54</v>
      </c>
      <c r="B15" s="59"/>
      <c r="C15" s="59"/>
      <c r="D15" s="59"/>
      <c r="E15" s="59"/>
      <c r="F15" s="59"/>
      <c r="G15" s="59"/>
      <c r="H15" s="59"/>
      <c r="I15" s="59"/>
      <c r="J15" s="59"/>
      <c r="K15" s="59"/>
      <c r="L15" s="59"/>
      <c r="M15" s="59"/>
      <c r="N15" s="59"/>
      <c r="O15" s="59"/>
      <c r="P15" s="59"/>
      <c r="Q15" s="59"/>
    </row>
    <row r="16" spans="1:17" s="22" customFormat="1" ht="17.25" customHeight="1" x14ac:dyDescent="0.2">
      <c r="A16" s="25"/>
      <c r="B16" s="25"/>
      <c r="C16" s="25"/>
      <c r="D16" s="26"/>
      <c r="E16" s="26"/>
      <c r="F16" s="26"/>
      <c r="G16" s="26"/>
      <c r="H16" s="26"/>
      <c r="I16" s="26"/>
    </row>
    <row r="17" spans="6:17" s="30" customFormat="1" ht="30" customHeight="1" x14ac:dyDescent="0.2">
      <c r="K17" s="82" t="s">
        <v>3</v>
      </c>
      <c r="L17" s="82"/>
      <c r="M17" s="82"/>
      <c r="N17" s="82"/>
      <c r="O17" s="82"/>
      <c r="P17" s="82"/>
      <c r="Q17" s="82"/>
    </row>
    <row r="18" spans="6:17" s="30" customFormat="1" ht="30" customHeight="1" x14ac:dyDescent="0.2">
      <c r="F18" s="31"/>
      <c r="G18" s="31"/>
      <c r="K18" s="24" t="s">
        <v>0</v>
      </c>
      <c r="L18" s="24" t="s">
        <v>2</v>
      </c>
      <c r="M18" s="24" t="s">
        <v>4</v>
      </c>
      <c r="N18" s="24" t="s">
        <v>5</v>
      </c>
      <c r="O18" s="27" t="s">
        <v>6</v>
      </c>
      <c r="P18" s="78" t="s">
        <v>7</v>
      </c>
      <c r="Q18" s="79"/>
    </row>
    <row r="19" spans="6:17" s="30" customFormat="1" ht="49.9" customHeight="1" x14ac:dyDescent="0.2">
      <c r="F19" s="31"/>
      <c r="G19" s="31"/>
      <c r="K19" s="32">
        <v>1</v>
      </c>
      <c r="L19" s="32">
        <v>5</v>
      </c>
      <c r="M19" s="32">
        <f t="shared" ref="M19:M27" si="1">+K19*L19</f>
        <v>5</v>
      </c>
      <c r="N19" s="33">
        <f t="shared" ref="N19:N27" si="2">+M19/60</f>
        <v>8.3333333333333329E-2</v>
      </c>
      <c r="O19" s="32" t="s">
        <v>8</v>
      </c>
      <c r="P19" s="32" t="s">
        <v>9</v>
      </c>
      <c r="Q19" s="34" t="s">
        <v>10</v>
      </c>
    </row>
    <row r="20" spans="6:17" s="30" customFormat="1" ht="49.9" customHeight="1" x14ac:dyDescent="0.2">
      <c r="F20" s="31"/>
      <c r="G20" s="31"/>
      <c r="J20" s="35"/>
      <c r="K20" s="32">
        <v>1</v>
      </c>
      <c r="L20" s="32">
        <v>10</v>
      </c>
      <c r="M20" s="32">
        <f t="shared" si="1"/>
        <v>10</v>
      </c>
      <c r="N20" s="33">
        <f t="shared" si="2"/>
        <v>0.16666666666666666</v>
      </c>
      <c r="O20" s="32" t="s">
        <v>8</v>
      </c>
      <c r="P20" s="32" t="s">
        <v>11</v>
      </c>
      <c r="Q20" s="34" t="s">
        <v>12</v>
      </c>
    </row>
    <row r="21" spans="6:17" s="30" customFormat="1" ht="92.25" customHeight="1" x14ac:dyDescent="0.2">
      <c r="F21" s="31"/>
      <c r="G21" s="31"/>
      <c r="J21" s="35"/>
      <c r="K21" s="32">
        <v>2</v>
      </c>
      <c r="L21" s="32">
        <v>5</v>
      </c>
      <c r="M21" s="32">
        <f t="shared" si="1"/>
        <v>10</v>
      </c>
      <c r="N21" s="33">
        <f t="shared" si="2"/>
        <v>0.16666666666666666</v>
      </c>
      <c r="O21" s="32" t="s">
        <v>8</v>
      </c>
      <c r="P21" s="32" t="s">
        <v>13</v>
      </c>
      <c r="Q21" s="34" t="s">
        <v>50</v>
      </c>
    </row>
    <row r="22" spans="6:17" s="30" customFormat="1" ht="58.5" customHeight="1" x14ac:dyDescent="0.2">
      <c r="F22" s="31"/>
      <c r="G22" s="31"/>
      <c r="J22" s="35"/>
      <c r="K22" s="36">
        <v>3</v>
      </c>
      <c r="L22" s="36">
        <v>5</v>
      </c>
      <c r="M22" s="36">
        <f t="shared" si="1"/>
        <v>15</v>
      </c>
      <c r="N22" s="37">
        <f t="shared" si="2"/>
        <v>0.25</v>
      </c>
      <c r="O22" s="36" t="s">
        <v>14</v>
      </c>
      <c r="P22" s="36" t="s">
        <v>15</v>
      </c>
      <c r="Q22" s="38" t="s">
        <v>16</v>
      </c>
    </row>
    <row r="23" spans="6:17" s="30" customFormat="1" ht="114" customHeight="1" x14ac:dyDescent="0.2">
      <c r="F23" s="31"/>
      <c r="G23" s="31"/>
      <c r="J23" s="35"/>
      <c r="K23" s="36">
        <v>2</v>
      </c>
      <c r="L23" s="36">
        <v>10</v>
      </c>
      <c r="M23" s="36">
        <f t="shared" si="1"/>
        <v>20</v>
      </c>
      <c r="N23" s="37">
        <f t="shared" si="2"/>
        <v>0.33333333333333331</v>
      </c>
      <c r="O23" s="36" t="s">
        <v>14</v>
      </c>
      <c r="P23" s="36" t="s">
        <v>17</v>
      </c>
      <c r="Q23" s="38" t="s">
        <v>19</v>
      </c>
    </row>
    <row r="24" spans="6:17" s="30" customFormat="1" ht="101.25" customHeight="1" x14ac:dyDescent="0.2">
      <c r="F24" s="31"/>
      <c r="G24" s="31"/>
      <c r="J24" s="35"/>
      <c r="K24" s="36">
        <v>1</v>
      </c>
      <c r="L24" s="36">
        <v>20</v>
      </c>
      <c r="M24" s="36">
        <f>+K24*L24</f>
        <v>20</v>
      </c>
      <c r="N24" s="37">
        <f>+M24/60</f>
        <v>0.33333333333333331</v>
      </c>
      <c r="O24" s="36" t="s">
        <v>14</v>
      </c>
      <c r="P24" s="36" t="s">
        <v>18</v>
      </c>
      <c r="Q24" s="38" t="s">
        <v>51</v>
      </c>
    </row>
    <row r="25" spans="6:17" s="30" customFormat="1" ht="91.5" customHeight="1" x14ac:dyDescent="0.2">
      <c r="F25" s="31"/>
      <c r="G25" s="31"/>
      <c r="K25" s="39">
        <v>3</v>
      </c>
      <c r="L25" s="39">
        <v>10</v>
      </c>
      <c r="M25" s="39">
        <f t="shared" si="1"/>
        <v>30</v>
      </c>
      <c r="N25" s="40">
        <f t="shared" si="2"/>
        <v>0.5</v>
      </c>
      <c r="O25" s="41" t="s">
        <v>20</v>
      </c>
      <c r="P25" s="41" t="s">
        <v>21</v>
      </c>
      <c r="Q25" s="42" t="s">
        <v>22</v>
      </c>
    </row>
    <row r="26" spans="6:17" s="30" customFormat="1" ht="128.25" customHeight="1" x14ac:dyDescent="0.2">
      <c r="F26" s="31"/>
      <c r="G26" s="31"/>
      <c r="K26" s="39">
        <v>2</v>
      </c>
      <c r="L26" s="39">
        <v>20</v>
      </c>
      <c r="M26" s="39">
        <f t="shared" si="1"/>
        <v>40</v>
      </c>
      <c r="N26" s="40">
        <f t="shared" si="2"/>
        <v>0.66666666666666663</v>
      </c>
      <c r="O26" s="41" t="s">
        <v>20</v>
      </c>
      <c r="P26" s="41" t="s">
        <v>23</v>
      </c>
      <c r="Q26" s="42" t="s">
        <v>52</v>
      </c>
    </row>
    <row r="27" spans="6:17" s="30" customFormat="1" ht="150.75" customHeight="1" x14ac:dyDescent="0.2">
      <c r="F27" s="31"/>
      <c r="G27" s="31"/>
      <c r="K27" s="39">
        <v>3</v>
      </c>
      <c r="L27" s="39">
        <v>20</v>
      </c>
      <c r="M27" s="39">
        <f t="shared" si="1"/>
        <v>60</v>
      </c>
      <c r="N27" s="40">
        <f t="shared" si="2"/>
        <v>1</v>
      </c>
      <c r="O27" s="41" t="s">
        <v>20</v>
      </c>
      <c r="P27" s="41" t="s">
        <v>24</v>
      </c>
      <c r="Q27" s="42" t="s">
        <v>25</v>
      </c>
    </row>
  </sheetData>
  <mergeCells count="16">
    <mergeCell ref="P18:Q18"/>
    <mergeCell ref="H11:I11"/>
    <mergeCell ref="D12:E12"/>
    <mergeCell ref="F12:G12"/>
    <mergeCell ref="H12:I12"/>
    <mergeCell ref="K17:Q17"/>
    <mergeCell ref="D11:E11"/>
    <mergeCell ref="F11:G11"/>
    <mergeCell ref="A1:E5"/>
    <mergeCell ref="Q1:Q4"/>
    <mergeCell ref="A6:Q6"/>
    <mergeCell ref="A15:Q15"/>
    <mergeCell ref="D13:I13"/>
    <mergeCell ref="H1:O5"/>
    <mergeCell ref="A8:A10"/>
    <mergeCell ref="B11:C12"/>
  </mergeCells>
  <phoneticPr fontId="8" type="noConversion"/>
  <printOptions horizontalCentered="1"/>
  <pageMargins left="0.78740157480314965" right="0.78740157480314965" top="0.98425196850393704" bottom="0.98425196850393704" header="0" footer="0"/>
  <pageSetup scale="50" orientation="portrait" horizontalDpi="4294967293" r:id="rId1"/>
  <headerFooter scaleWithDoc="0"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10" sqref="D10"/>
    </sheetView>
  </sheetViews>
  <sheetFormatPr baseColWidth="10" defaultColWidth="9.140625" defaultRowHeight="12.75" x14ac:dyDescent="0.2"/>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Matriz de Riesgos</vt:lpstr>
      <vt:lpstr>Valoración y Evaluación</vt:lpstr>
      <vt:lpstr>Hoja1</vt:lpstr>
      <vt:lpstr>'Matriz de Riesgos'!Área_de_impresión</vt:lpstr>
      <vt:lpstr>'Valoración y Evaluación'!Área_de_impresión</vt:lpstr>
      <vt:lpstr>'Matriz de Riesgos'!Títulos_a_imprimir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MIGUEL ROMERO</dc:creator>
  <cp:lastModifiedBy>FAIDER RAMOS RUBIO</cp:lastModifiedBy>
  <cp:lastPrinted>2019-06-13T21:36:35Z</cp:lastPrinted>
  <dcterms:created xsi:type="dcterms:W3CDTF">2007-12-26T20:14:14Z</dcterms:created>
  <dcterms:modified xsi:type="dcterms:W3CDTF">2021-01-20T21:16:00Z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1971955255</vt:i4>
  </property>
  <property fmtid="{D5CDD505-2E9C-101B-9397-08002B2CF9AE}" pid="3" name="_EmailSubject">
    <vt:lpwstr>Información de riesgos</vt:lpwstr>
  </property>
  <property fmtid="{D5CDD505-2E9C-101B-9397-08002B2CF9AE}" pid="4" name="_AuthorEmail">
    <vt:lpwstr>lromeros@deaj.ramajudicial.gov.co</vt:lpwstr>
  </property>
  <property fmtid="{D5CDD505-2E9C-101B-9397-08002B2CF9AE}" pid="5" name="_AuthorEmailDisplayName">
    <vt:lpwstr>Luis Miguel Romero Smit</vt:lpwstr>
  </property>
  <property fmtid="{D5CDD505-2E9C-101B-9397-08002B2CF9AE}" pid="6" name="_ReviewingToolsShownOnce">
    <vt:lpwstr/>
  </property>
</Properties>
</file>