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 Vanegas\Documents\SIGCMA\SIGCMA AÑO 2021\INDICADORES\"/>
    </mc:Choice>
  </mc:AlternateContent>
  <xr:revisionPtr revIDLastSave="0" documentId="13_ncr:1_{3CEA19C4-1FB4-4E3B-A9F5-C0FE9963790A}" xr6:coauthVersionLast="47" xr6:coauthVersionMax="47" xr10:uidLastSave="{00000000-0000-0000-0000-000000000000}"/>
  <bookViews>
    <workbookView xWindow="23880" yWindow="1905" windowWidth="20730" windowHeight="11160" xr2:uid="{57721BEF-16CA-4F52-BFDA-415D0DDA450D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1" i="1"/>
  <c r="H26" i="1"/>
  <c r="H21" i="1"/>
  <c r="I14" i="1"/>
  <c r="H14" i="1"/>
  <c r="I13" i="1"/>
  <c r="H13" i="1"/>
  <c r="H12" i="1"/>
  <c r="H11" i="1"/>
  <c r="H9" i="1"/>
  <c r="I8" i="1"/>
  <c r="H8" i="1"/>
  <c r="I7" i="1"/>
  <c r="H7" i="1"/>
  <c r="H6" i="1"/>
  <c r="H10" i="1" l="1"/>
  <c r="H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Nelson Reinaldo Rincon Bernal</author>
  </authors>
  <commentList>
    <comment ref="F2" authorId="0" shapeId="0" xr:uid="{33C807A0-56E2-4A63-B16D-77561E5FF7D1}">
      <text>
        <r>
          <rPr>
            <b/>
            <sz val="9"/>
            <color indexed="81"/>
            <rFont val="Tahoma"/>
            <family val="2"/>
          </rPr>
          <t>Registre el nombre de su seccional</t>
        </r>
      </text>
    </comment>
    <comment ref="L2" authorId="0" shapeId="0" xr:uid="{746A20BF-921C-41BD-8CE1-F1AB18DCEBEA}">
      <text>
        <r>
          <rPr>
            <b/>
            <sz val="9"/>
            <color indexed="81"/>
            <rFont val="Tahoma"/>
            <family val="2"/>
          </rPr>
          <t>Registe la vigencia de la medición</t>
        </r>
      </text>
    </comment>
    <comment ref="H17" authorId="0" shapeId="0" xr:uid="{6F4434AA-D4E6-44DC-BBA3-939AF21DCE9C}">
      <text>
        <r>
          <rPr>
            <b/>
            <sz val="9"/>
            <color indexed="81"/>
            <rFont val="Tahoma"/>
            <family val="2"/>
          </rPr>
          <t>Registre el valor de las variables</t>
        </r>
      </text>
    </comment>
    <comment ref="H22" authorId="0" shapeId="0" xr:uid="{E566D87B-E52D-44EA-8EBB-046612536CBB}">
      <text>
        <r>
          <rPr>
            <b/>
            <sz val="9"/>
            <color indexed="81"/>
            <rFont val="Tahoma"/>
            <family val="2"/>
          </rPr>
          <t>Registre el valor de las variables</t>
        </r>
      </text>
    </comment>
    <comment ref="H27" authorId="0" shapeId="0" xr:uid="{082FA257-113E-4277-B43F-29B5597D69CB}">
      <text>
        <r>
          <rPr>
            <b/>
            <sz val="9"/>
            <color indexed="81"/>
            <rFont val="Tahoma"/>
            <family val="2"/>
          </rPr>
          <t>Registre el valor de las variables</t>
        </r>
      </text>
    </comment>
    <comment ref="H32" authorId="0" shapeId="0" xr:uid="{88C21D5D-E462-416B-988D-5D14E9B3BB38}">
      <text>
        <r>
          <rPr>
            <b/>
            <sz val="9"/>
            <color indexed="81"/>
            <rFont val="Tahoma"/>
            <family val="2"/>
          </rPr>
          <t>Registre el valor de las variables</t>
        </r>
      </text>
    </comment>
  </commentList>
</comments>
</file>

<file path=xl/sharedStrings.xml><?xml version="1.0" encoding="utf-8"?>
<sst xmlns="http://schemas.openxmlformats.org/spreadsheetml/2006/main" count="89" uniqueCount="46">
  <si>
    <t>MATRIZ DE MEDICIÓN DE INDICADORES</t>
  </si>
  <si>
    <t>PROCESO</t>
  </si>
  <si>
    <t>ADQUISICION DE BIENES Y SERVICIOS</t>
  </si>
  <si>
    <t>SECCIONAL</t>
  </si>
  <si>
    <t>AÑO DE MEDICIÓN</t>
  </si>
  <si>
    <t>Gráficas</t>
  </si>
  <si>
    <t>DESCRIPCIÓN</t>
  </si>
  <si>
    <t>MEDICIÓN</t>
  </si>
  <si>
    <t>ITEM</t>
  </si>
  <si>
    <t>NOMBRE DEL INDICADOR / VARIABLE</t>
  </si>
  <si>
    <t>TIPO</t>
  </si>
  <si>
    <t>FÓRMULA</t>
  </si>
  <si>
    <t>FRECUENCIA DE MEDICIÓN</t>
  </si>
  <si>
    <t>PERIODO DE MEDICIÓN</t>
  </si>
  <si>
    <t>META PERÍODO
(año actual)</t>
  </si>
  <si>
    <t>MEDICIÓN PERÍODO
(año actual)</t>
  </si>
  <si>
    <t>RANGOS</t>
  </si>
  <si>
    <t>ANÁLISIS</t>
  </si>
  <si>
    <t>INDICADORES</t>
  </si>
  <si>
    <t>Ejecución Plan de Adquisiciones
(EPA)</t>
  </si>
  <si>
    <t>Indicador</t>
  </si>
  <si>
    <t xml:space="preserve">Valor ejecutado en el periodo (A) / Valor programado en el periodo (B) </t>
  </si>
  <si>
    <t>Trimestral</t>
  </si>
  <si>
    <t>T1</t>
  </si>
  <si>
    <t>T2</t>
  </si>
  <si>
    <t>T3</t>
  </si>
  <si>
    <t>T4</t>
  </si>
  <si>
    <t>Año</t>
  </si>
  <si>
    <t>Consolidado</t>
  </si>
  <si>
    <t>Procesos de Contratacion Adjudicados
(PCA)</t>
  </si>
  <si>
    <t>Procesos de Contratacion Adjudicados (C) / Procesos de Contratacion Terminados (D)</t>
  </si>
  <si>
    <t>VARIABLES</t>
  </si>
  <si>
    <t>A</t>
  </si>
  <si>
    <t>Valor ejecutado en el periodo</t>
  </si>
  <si>
    <t>Variable</t>
  </si>
  <si>
    <t>N.A</t>
  </si>
  <si>
    <t>N.A.</t>
  </si>
  <si>
    <t>B</t>
  </si>
  <si>
    <t>Valor programado en el periodo</t>
  </si>
  <si>
    <t>C</t>
  </si>
  <si>
    <t>Procesos de Contratacion Adjudicados</t>
  </si>
  <si>
    <t>D</t>
  </si>
  <si>
    <t>Procesos de Contratacion Terminados</t>
  </si>
  <si>
    <t>RIOHACHA</t>
  </si>
  <si>
    <t>En los dos primeros trimestres finalizaron sin adjudicación 1 contrato por declararse desierto</t>
  </si>
  <si>
    <t xml:space="preserve">1o. periodo sin alcanzar las metas debido a retrasos en la estructuración de algunos procesos de contratación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</si>
</sst>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_-&quot;$&quot;* #,##0.00_-;\-&quot;$&quot;* #,##0.00_-;_-&quot;$&quot;* &quot;-&quot;??_-;_-@_-"/>
    <numFmt numFmtId="167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Arial Black"/>
      <family val="2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00"/>
        <bgColor indexed="64"/>
      </patternFill>
    </fill>
  </fills>
  <borders count="9">
    <border>
      <left/>
      <right/>
      <top/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9" fontId="1" fillId="5" borderId="2" xfId="2" applyFont="1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 vertical="center" wrapText="1"/>
    </xf>
    <xf numFmtId="165" fontId="0" fillId="6" borderId="2" xfId="0" applyNumberFormat="1" applyFill="1" applyBorder="1" applyAlignment="1">
      <alignment horizontal="center" vertical="center" wrapText="1"/>
    </xf>
    <xf numFmtId="165" fontId="0" fillId="7" borderId="2" xfId="0" applyNumberFormat="1" applyFill="1" applyBorder="1" applyAlignment="1">
      <alignment horizontal="center" vertical="center" wrapText="1"/>
    </xf>
    <xf numFmtId="165" fontId="0" fillId="8" borderId="2" xfId="0" applyNumberFormat="1" applyFill="1" applyBorder="1" applyAlignment="1">
      <alignment horizontal="center" vertical="center" wrapText="1"/>
    </xf>
    <xf numFmtId="165" fontId="0" fillId="9" borderId="2" xfId="0" applyNumberFormat="1" applyFill="1" applyBorder="1" applyAlignment="1">
      <alignment horizontal="center" vertical="center" wrapText="1"/>
    </xf>
    <xf numFmtId="165" fontId="0" fillId="10" borderId="2" xfId="0" applyNumberForma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2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67" fontId="1" fillId="0" borderId="2" xfId="1" applyNumberFormat="1" applyFont="1" applyFill="1" applyBorder="1" applyAlignment="1">
      <alignment vertical="center" wrapText="1"/>
    </xf>
    <xf numFmtId="167" fontId="2" fillId="2" borderId="2" xfId="1" applyNumberFormat="1" applyFont="1" applyFill="1" applyBorder="1" applyAlignment="1">
      <alignment vertical="center" wrapText="1"/>
    </xf>
    <xf numFmtId="3" fontId="1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5" fillId="9" borderId="2" xfId="3" applyFont="1" applyFill="1" applyBorder="1" applyAlignment="1">
      <alignment horizontal="center" vertical="center" wrapText="1"/>
    </xf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8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tx1"/>
                </a:solidFill>
              </a:rPr>
              <a:t>Ejecución Plan de Adquisiciones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'2021'!$F$6:$F$10</c:f>
              <c:strCache>
                <c:ptCount val="5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Año</c:v>
                </c:pt>
              </c:strCache>
            </c:strRef>
          </c:cat>
          <c:val>
            <c:numRef>
              <c:f>'2021'!$H$6:$H$10</c:f>
              <c:numCache>
                <c:formatCode>#,##0.0</c:formatCode>
                <c:ptCount val="5"/>
                <c:pt idx="0">
                  <c:v>37.346554197662506</c:v>
                </c:pt>
                <c:pt idx="1">
                  <c:v>122.34510629960116</c:v>
                </c:pt>
                <c:pt idx="2">
                  <c:v>0</c:v>
                </c:pt>
                <c:pt idx="3">
                  <c:v>0</c:v>
                </c:pt>
                <c:pt idx="4">
                  <c:v>57.254831963645671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5-4CD3-B3F6-6DC3BC6F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52195104"/>
        <c:axId val="-1252194016"/>
      </c:barChart>
      <c:lineChart>
        <c:grouping val="standard"/>
        <c:varyColors val="0"/>
        <c:ser>
          <c:idx val="1"/>
          <c:order val="1"/>
          <c:tx>
            <c:strRef>
              <c:f>'2021'!$M$2</c:f>
              <c:strCache>
                <c:ptCount val="1"/>
                <c:pt idx="0">
                  <c:v>Gráficas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2.028983191848463E-2"/>
                  <c:y val="-4.7235633452836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25-4CD3-B3F6-6DC3BC6F1B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'2021'!$M$6:$M$10</c:f>
              <c:numCache>
                <c:formatCode>General</c:formatCod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25-4CD3-B3F6-6DC3BC6F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52195104"/>
        <c:axId val="-1252194016"/>
      </c:lineChart>
      <c:catAx>
        <c:axId val="-125219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2194016"/>
        <c:crosses val="autoZero"/>
        <c:auto val="1"/>
        <c:lblAlgn val="ctr"/>
        <c:lblOffset val="100"/>
        <c:noMultiLvlLbl val="0"/>
      </c:catAx>
      <c:valAx>
        <c:axId val="-125219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219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tx1"/>
                </a:solidFill>
              </a:rPr>
              <a:t>Procesos de Contratacion Adjudicados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'2021'!$F$4:$F$10</c:f>
              <c:strCache>
                <c:ptCount val="7"/>
                <c:pt idx="0">
                  <c:v>PERIODO DE MEDICIÓN</c:v>
                </c:pt>
                <c:pt idx="2">
                  <c:v>T1</c:v>
                </c:pt>
                <c:pt idx="3">
                  <c:v>T2</c:v>
                </c:pt>
                <c:pt idx="4">
                  <c:v>T3</c:v>
                </c:pt>
                <c:pt idx="5">
                  <c:v>T4</c:v>
                </c:pt>
                <c:pt idx="6">
                  <c:v>Año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'2021'!$F$6:$F$15</c:f>
              <c:strCache>
                <c:ptCount val="10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Año</c:v>
                </c:pt>
                <c:pt idx="5">
                  <c:v>T1</c:v>
                </c:pt>
                <c:pt idx="6">
                  <c:v>T2</c:v>
                </c:pt>
                <c:pt idx="7">
                  <c:v>T3</c:v>
                </c:pt>
                <c:pt idx="8">
                  <c:v>T4</c:v>
                </c:pt>
                <c:pt idx="9">
                  <c:v>Año</c:v>
                </c:pt>
              </c:strCache>
            </c:strRef>
          </c:cat>
          <c:val>
            <c:numRef>
              <c:f>'2021'!$H$11:$H$15</c:f>
              <c:numCache>
                <c:formatCode>#,##0.0</c:formatCode>
                <c:ptCount val="5"/>
                <c:pt idx="0">
                  <c:v>100</c:v>
                </c:pt>
                <c:pt idx="1">
                  <c:v>80</c:v>
                </c:pt>
                <c:pt idx="2">
                  <c:v>0</c:v>
                </c:pt>
                <c:pt idx="3">
                  <c:v>0</c:v>
                </c:pt>
                <c:pt idx="4">
                  <c:v>90.909090909090907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A-4083-BAD2-40048B8D0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52192928"/>
        <c:axId val="-1252204352"/>
      </c:barChart>
      <c:lineChart>
        <c:grouping val="standard"/>
        <c:varyColors val="0"/>
        <c:ser>
          <c:idx val="1"/>
          <c:order val="1"/>
          <c:tx>
            <c:strRef>
              <c:f>'2021'!$M$2</c:f>
              <c:strCache>
                <c:ptCount val="1"/>
                <c:pt idx="0">
                  <c:v>Gráficas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2.037845705967966E-2"/>
                  <c:y val="-4.0127684741742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8A-4083-BAD2-40048B8D08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'2021'!$M$11:$M$15</c:f>
              <c:numCache>
                <c:formatCode>General</c:formatCode>
                <c:ptCount val="5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8A-4083-BAD2-40048B8D0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52192928"/>
        <c:axId val="-1252204352"/>
      </c:lineChart>
      <c:catAx>
        <c:axId val="-125219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2204352"/>
        <c:crosses val="autoZero"/>
        <c:auto val="1"/>
        <c:lblAlgn val="ctr"/>
        <c:lblOffset val="100"/>
        <c:noMultiLvlLbl val="0"/>
      </c:catAx>
      <c:valAx>
        <c:axId val="-125220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219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</xdr:colOff>
      <xdr:row>4</xdr:row>
      <xdr:rowOff>15476</xdr:rowOff>
    </xdr:from>
    <xdr:to>
      <xdr:col>13</xdr:col>
      <xdr:colOff>23812</xdr:colOff>
      <xdr:row>18</xdr:row>
      <xdr:rowOff>11903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083CD81-ABFB-41A8-993F-A1FCA3132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20</xdr:row>
      <xdr:rowOff>23807</xdr:rowOff>
    </xdr:from>
    <xdr:to>
      <xdr:col>13</xdr:col>
      <xdr:colOff>0</xdr:colOff>
      <xdr:row>35</xdr:row>
      <xdr:rowOff>178587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1DE89DB-F66A-4F87-B2D0-1D5DCFC3C8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BF7E0-99E0-4718-952A-7F601902D735}">
  <sheetPr>
    <tabColor rgb="FF008000"/>
    <pageSetUpPr fitToPage="1"/>
  </sheetPr>
  <dimension ref="A1:N37"/>
  <sheetViews>
    <sheetView tabSelected="1" topLeftCell="A7" zoomScale="80" zoomScaleNormal="80" zoomScaleSheetLayoutView="90" workbookViewId="0">
      <selection activeCell="I17" sqref="I17:L26"/>
    </sheetView>
  </sheetViews>
  <sheetFormatPr baseColWidth="10" defaultColWidth="0" defaultRowHeight="15" customHeight="1" zeroHeight="1" x14ac:dyDescent="0.25"/>
  <cols>
    <col min="1" max="1" width="5.7109375" style="1" bestFit="1" customWidth="1"/>
    <col min="2" max="2" width="15.7109375" style="1" customWidth="1"/>
    <col min="3" max="3" width="10.7109375" style="1" customWidth="1"/>
    <col min="4" max="4" width="35.7109375" style="1" customWidth="1"/>
    <col min="5" max="7" width="12.7109375" style="1" customWidth="1"/>
    <col min="8" max="8" width="16.7109375" style="1" customWidth="1"/>
    <col min="9" max="9" width="5.7109375" style="1" customWidth="1"/>
    <col min="10" max="10" width="3.28515625" style="1" customWidth="1"/>
    <col min="11" max="11" width="6.42578125" style="1" customWidth="1"/>
    <col min="12" max="12" width="26.140625" style="1" customWidth="1"/>
    <col min="13" max="13" width="70.7109375" style="1" customWidth="1"/>
    <col min="14" max="14" width="2.7109375" style="1" customWidth="1"/>
    <col min="15" max="16384" width="11.42578125" style="1" hidden="1"/>
  </cols>
  <sheetData>
    <row r="1" spans="1:13" ht="24.75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5" t="s">
        <v>1</v>
      </c>
      <c r="B2" s="25"/>
      <c r="C2" s="26" t="s">
        <v>2</v>
      </c>
      <c r="D2" s="26"/>
      <c r="E2" s="2" t="s">
        <v>3</v>
      </c>
      <c r="F2" s="27" t="s">
        <v>43</v>
      </c>
      <c r="G2" s="28"/>
      <c r="H2" s="25" t="s">
        <v>4</v>
      </c>
      <c r="I2" s="25"/>
      <c r="J2" s="25"/>
      <c r="K2" s="25"/>
      <c r="L2" s="3">
        <v>2021</v>
      </c>
      <c r="M2" s="29" t="s">
        <v>5</v>
      </c>
    </row>
    <row r="3" spans="1:13" ht="16.5" customHeight="1" x14ac:dyDescent="0.25">
      <c r="A3" s="32" t="s">
        <v>6</v>
      </c>
      <c r="B3" s="33"/>
      <c r="C3" s="33"/>
      <c r="D3" s="34"/>
      <c r="E3" s="32" t="s">
        <v>7</v>
      </c>
      <c r="F3" s="33"/>
      <c r="G3" s="33"/>
      <c r="H3" s="33"/>
      <c r="I3" s="33"/>
      <c r="J3" s="33"/>
      <c r="K3" s="33"/>
      <c r="L3" s="34"/>
      <c r="M3" s="30"/>
    </row>
    <row r="4" spans="1:13" ht="45" x14ac:dyDescent="0.25">
      <c r="A4" s="4" t="s">
        <v>8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35" t="s">
        <v>16</v>
      </c>
      <c r="J4" s="35"/>
      <c r="K4" s="35"/>
      <c r="L4" s="4" t="s">
        <v>17</v>
      </c>
      <c r="M4" s="31"/>
    </row>
    <row r="5" spans="1:13" x14ac:dyDescent="0.25">
      <c r="A5" s="38" t="s">
        <v>18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5"/>
    </row>
    <row r="6" spans="1:13" ht="15.6" customHeight="1" x14ac:dyDescent="0.25">
      <c r="A6" s="39">
        <v>1</v>
      </c>
      <c r="B6" s="39" t="s">
        <v>19</v>
      </c>
      <c r="C6" s="39" t="s">
        <v>20</v>
      </c>
      <c r="D6" s="39" t="s">
        <v>21</v>
      </c>
      <c r="E6" s="39" t="s">
        <v>22</v>
      </c>
      <c r="F6" s="6" t="s">
        <v>23</v>
      </c>
      <c r="G6" s="7">
        <v>1</v>
      </c>
      <c r="H6" s="8">
        <f>IFERROR(H17/H22*100," ")</f>
        <v>37.346554197662506</v>
      </c>
      <c r="I6" s="9">
        <v>0</v>
      </c>
      <c r="J6" s="10"/>
      <c r="K6" s="9">
        <v>80</v>
      </c>
      <c r="L6" s="36" t="s">
        <v>45</v>
      </c>
      <c r="M6" s="5">
        <v>80</v>
      </c>
    </row>
    <row r="7" spans="1:13" x14ac:dyDescent="0.25">
      <c r="A7" s="39"/>
      <c r="B7" s="39"/>
      <c r="C7" s="39"/>
      <c r="D7" s="39"/>
      <c r="E7" s="39"/>
      <c r="F7" s="6" t="s">
        <v>24</v>
      </c>
      <c r="G7" s="7">
        <v>1</v>
      </c>
      <c r="H7" s="8">
        <f t="shared" ref="H7:H10" si="0">IFERROR(H18/H23*100," ")</f>
        <v>122.34510629960116</v>
      </c>
      <c r="I7" s="9">
        <f>+K6+$M$1</f>
        <v>80</v>
      </c>
      <c r="J7" s="11"/>
      <c r="K7" s="9">
        <v>90</v>
      </c>
      <c r="L7" s="36"/>
      <c r="M7" s="5">
        <v>80</v>
      </c>
    </row>
    <row r="8" spans="1:13" x14ac:dyDescent="0.25">
      <c r="A8" s="39"/>
      <c r="B8" s="39"/>
      <c r="C8" s="39"/>
      <c r="D8" s="39"/>
      <c r="E8" s="39"/>
      <c r="F8" s="6" t="s">
        <v>25</v>
      </c>
      <c r="G8" s="7">
        <v>1</v>
      </c>
      <c r="H8" s="8" t="str">
        <f t="shared" si="0"/>
        <v xml:space="preserve"> </v>
      </c>
      <c r="I8" s="9">
        <f>+K7+$M$1</f>
        <v>90</v>
      </c>
      <c r="J8" s="12"/>
      <c r="K8" s="9">
        <v>95</v>
      </c>
      <c r="L8" s="36"/>
      <c r="M8" s="5">
        <v>80</v>
      </c>
    </row>
    <row r="9" spans="1:13" x14ac:dyDescent="0.25">
      <c r="A9" s="39"/>
      <c r="B9" s="39"/>
      <c r="C9" s="39"/>
      <c r="D9" s="39"/>
      <c r="E9" s="39"/>
      <c r="F9" s="6" t="s">
        <v>26</v>
      </c>
      <c r="G9" s="7">
        <v>1</v>
      </c>
      <c r="H9" s="8" t="str">
        <f t="shared" si="0"/>
        <v xml:space="preserve"> </v>
      </c>
      <c r="I9" s="9">
        <v>95</v>
      </c>
      <c r="J9" s="13"/>
      <c r="K9" s="9">
        <v>100</v>
      </c>
      <c r="L9" s="36"/>
      <c r="M9" s="5">
        <v>80</v>
      </c>
    </row>
    <row r="10" spans="1:13" x14ac:dyDescent="0.25">
      <c r="A10" s="39"/>
      <c r="B10" s="39"/>
      <c r="C10" s="39"/>
      <c r="D10" s="39"/>
      <c r="E10" s="39"/>
      <c r="F10" s="14" t="s">
        <v>27</v>
      </c>
      <c r="G10" s="15">
        <v>1</v>
      </c>
      <c r="H10" s="16">
        <f t="shared" si="0"/>
        <v>57.254831963645671</v>
      </c>
      <c r="I10" s="37" t="s">
        <v>28</v>
      </c>
      <c r="J10" s="37"/>
      <c r="K10" s="37"/>
      <c r="L10" s="36"/>
      <c r="M10" s="5">
        <v>80</v>
      </c>
    </row>
    <row r="11" spans="1:13" ht="15.6" customHeight="1" x14ac:dyDescent="0.25">
      <c r="A11" s="39">
        <v>2</v>
      </c>
      <c r="B11" s="39" t="s">
        <v>29</v>
      </c>
      <c r="C11" s="39" t="s">
        <v>20</v>
      </c>
      <c r="D11" s="39" t="s">
        <v>30</v>
      </c>
      <c r="E11" s="39" t="s">
        <v>22</v>
      </c>
      <c r="F11" s="6" t="s">
        <v>23</v>
      </c>
      <c r="G11" s="7">
        <v>1</v>
      </c>
      <c r="H11" s="8">
        <f>IFERROR(H27/H32*100," ")</f>
        <v>100</v>
      </c>
      <c r="I11" s="9">
        <v>0</v>
      </c>
      <c r="J11" s="10"/>
      <c r="K11" s="9">
        <v>70</v>
      </c>
      <c r="L11" s="41" t="s">
        <v>44</v>
      </c>
      <c r="M11" s="5">
        <v>70</v>
      </c>
    </row>
    <row r="12" spans="1:13" x14ac:dyDescent="0.25">
      <c r="A12" s="39"/>
      <c r="B12" s="39"/>
      <c r="C12" s="39"/>
      <c r="D12" s="39"/>
      <c r="E12" s="39"/>
      <c r="F12" s="6" t="s">
        <v>24</v>
      </c>
      <c r="G12" s="7">
        <v>1</v>
      </c>
      <c r="H12" s="8">
        <f>IFERROR(H28/H33*100," ")</f>
        <v>80</v>
      </c>
      <c r="I12" s="9">
        <v>70</v>
      </c>
      <c r="J12" s="11"/>
      <c r="K12" s="9">
        <v>80</v>
      </c>
      <c r="L12" s="41"/>
      <c r="M12" s="5">
        <v>70</v>
      </c>
    </row>
    <row r="13" spans="1:13" x14ac:dyDescent="0.25">
      <c r="A13" s="39"/>
      <c r="B13" s="39"/>
      <c r="C13" s="39"/>
      <c r="D13" s="39"/>
      <c r="E13" s="39"/>
      <c r="F13" s="6" t="s">
        <v>25</v>
      </c>
      <c r="G13" s="7">
        <v>1</v>
      </c>
      <c r="H13" s="8" t="str">
        <f>IFERROR(H34/H29*100," ")</f>
        <v xml:space="preserve"> </v>
      </c>
      <c r="I13" s="9">
        <f>+K12+$M$1</f>
        <v>80</v>
      </c>
      <c r="J13" s="12"/>
      <c r="K13" s="9">
        <v>90</v>
      </c>
      <c r="L13" s="41"/>
      <c r="M13" s="5">
        <v>70</v>
      </c>
    </row>
    <row r="14" spans="1:13" x14ac:dyDescent="0.25">
      <c r="A14" s="39"/>
      <c r="B14" s="39"/>
      <c r="C14" s="39"/>
      <c r="D14" s="39"/>
      <c r="E14" s="39"/>
      <c r="F14" s="6" t="s">
        <v>26</v>
      </c>
      <c r="G14" s="7">
        <v>1</v>
      </c>
      <c r="H14" s="8" t="str">
        <f>IFERROR(H35/H30*100," ")</f>
        <v xml:space="preserve"> </v>
      </c>
      <c r="I14" s="9">
        <f>+K13+$M$1</f>
        <v>90</v>
      </c>
      <c r="J14" s="13"/>
      <c r="K14" s="9">
        <v>100</v>
      </c>
      <c r="L14" s="41"/>
      <c r="M14" s="5">
        <v>70</v>
      </c>
    </row>
    <row r="15" spans="1:13" x14ac:dyDescent="0.25">
      <c r="A15" s="39"/>
      <c r="B15" s="39"/>
      <c r="C15" s="39"/>
      <c r="D15" s="39"/>
      <c r="E15" s="39"/>
      <c r="F15" s="14" t="s">
        <v>27</v>
      </c>
      <c r="G15" s="15">
        <v>1</v>
      </c>
      <c r="H15" s="16">
        <f t="shared" ref="H15" si="1">IFERROR(H31/H36*100," ")</f>
        <v>90.909090909090907</v>
      </c>
      <c r="I15" s="37" t="s">
        <v>28</v>
      </c>
      <c r="J15" s="37"/>
      <c r="K15" s="37"/>
      <c r="L15" s="41"/>
      <c r="M15" s="5">
        <v>70</v>
      </c>
    </row>
    <row r="16" spans="1:13" x14ac:dyDescent="0.25">
      <c r="A16" s="38" t="s">
        <v>31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15" customHeight="1" x14ac:dyDescent="0.25">
      <c r="A17" s="40" t="s">
        <v>32</v>
      </c>
      <c r="B17" s="40" t="s">
        <v>33</v>
      </c>
      <c r="C17" s="40" t="s">
        <v>34</v>
      </c>
      <c r="D17" s="40" t="s">
        <v>35</v>
      </c>
      <c r="E17" s="40" t="s">
        <v>22</v>
      </c>
      <c r="F17" s="17" t="s">
        <v>23</v>
      </c>
      <c r="G17" s="40" t="s">
        <v>35</v>
      </c>
      <c r="H17" s="18">
        <v>126369125</v>
      </c>
      <c r="I17" s="40" t="s">
        <v>36</v>
      </c>
      <c r="J17" s="40"/>
      <c r="K17" s="40"/>
      <c r="L17" s="40"/>
    </row>
    <row r="18" spans="1:12" ht="15" customHeight="1" x14ac:dyDescent="0.25">
      <c r="A18" s="40"/>
      <c r="B18" s="40"/>
      <c r="C18" s="40"/>
      <c r="D18" s="40"/>
      <c r="E18" s="40"/>
      <c r="F18" s="17" t="s">
        <v>24</v>
      </c>
      <c r="G18" s="40"/>
      <c r="H18" s="18">
        <v>126617762</v>
      </c>
      <c r="I18" s="40"/>
      <c r="J18" s="40"/>
      <c r="K18" s="40"/>
      <c r="L18" s="40"/>
    </row>
    <row r="19" spans="1:12" ht="15" customHeight="1" x14ac:dyDescent="0.25">
      <c r="A19" s="40"/>
      <c r="B19" s="40"/>
      <c r="C19" s="40"/>
      <c r="D19" s="40"/>
      <c r="E19" s="40"/>
      <c r="F19" s="17" t="s">
        <v>25</v>
      </c>
      <c r="G19" s="40"/>
      <c r="H19" s="18"/>
      <c r="I19" s="40"/>
      <c r="J19" s="40"/>
      <c r="K19" s="40"/>
      <c r="L19" s="40"/>
    </row>
    <row r="20" spans="1:12" x14ac:dyDescent="0.25">
      <c r="A20" s="40"/>
      <c r="B20" s="40"/>
      <c r="C20" s="40"/>
      <c r="D20" s="40"/>
      <c r="E20" s="40"/>
      <c r="F20" s="17" t="s">
        <v>26</v>
      </c>
      <c r="G20" s="40"/>
      <c r="H20" s="18"/>
      <c r="I20" s="40"/>
      <c r="J20" s="40"/>
      <c r="K20" s="40"/>
      <c r="L20" s="40"/>
    </row>
    <row r="21" spans="1:12" x14ac:dyDescent="0.25">
      <c r="A21" s="40"/>
      <c r="B21" s="40"/>
      <c r="C21" s="40"/>
      <c r="D21" s="40"/>
      <c r="E21" s="40"/>
      <c r="F21" s="14" t="s">
        <v>27</v>
      </c>
      <c r="G21" s="40"/>
      <c r="H21" s="19">
        <f>SUM(H17:H20)</f>
        <v>252986887</v>
      </c>
      <c r="I21" s="40"/>
      <c r="J21" s="40"/>
      <c r="K21" s="40"/>
      <c r="L21" s="40"/>
    </row>
    <row r="22" spans="1:12" ht="15" customHeight="1" x14ac:dyDescent="0.25">
      <c r="A22" s="40" t="s">
        <v>37</v>
      </c>
      <c r="B22" s="40" t="s">
        <v>38</v>
      </c>
      <c r="C22" s="40" t="s">
        <v>34</v>
      </c>
      <c r="D22" s="40" t="s">
        <v>35</v>
      </c>
      <c r="E22" s="40" t="s">
        <v>22</v>
      </c>
      <c r="F22" s="17" t="s">
        <v>23</v>
      </c>
      <c r="G22" s="40" t="s">
        <v>35</v>
      </c>
      <c r="H22" s="18">
        <v>338368901</v>
      </c>
      <c r="I22" s="40"/>
      <c r="J22" s="40"/>
      <c r="K22" s="40"/>
      <c r="L22" s="40"/>
    </row>
    <row r="23" spans="1:12" x14ac:dyDescent="0.25">
      <c r="A23" s="40"/>
      <c r="B23" s="40"/>
      <c r="C23" s="40"/>
      <c r="D23" s="40"/>
      <c r="E23" s="40"/>
      <c r="F23" s="17" t="s">
        <v>24</v>
      </c>
      <c r="G23" s="40"/>
      <c r="H23" s="18">
        <v>103492298</v>
      </c>
      <c r="I23" s="40"/>
      <c r="J23" s="40"/>
      <c r="K23" s="40"/>
      <c r="L23" s="40"/>
    </row>
    <row r="24" spans="1:12" x14ac:dyDescent="0.25">
      <c r="A24" s="40"/>
      <c r="B24" s="40"/>
      <c r="C24" s="40"/>
      <c r="D24" s="40"/>
      <c r="E24" s="40"/>
      <c r="F24" s="17" t="s">
        <v>25</v>
      </c>
      <c r="G24" s="40"/>
      <c r="H24" s="18"/>
      <c r="I24" s="40"/>
      <c r="J24" s="40"/>
      <c r="K24" s="40"/>
      <c r="L24" s="40"/>
    </row>
    <row r="25" spans="1:12" x14ac:dyDescent="0.25">
      <c r="A25" s="40"/>
      <c r="B25" s="40"/>
      <c r="C25" s="40"/>
      <c r="D25" s="40"/>
      <c r="E25" s="40"/>
      <c r="F25" s="17" t="s">
        <v>26</v>
      </c>
      <c r="G25" s="40"/>
      <c r="H25" s="18"/>
      <c r="I25" s="40"/>
      <c r="J25" s="40"/>
      <c r="K25" s="40"/>
      <c r="L25" s="40"/>
    </row>
    <row r="26" spans="1:12" x14ac:dyDescent="0.25">
      <c r="A26" s="40"/>
      <c r="B26" s="40"/>
      <c r="C26" s="40"/>
      <c r="D26" s="40"/>
      <c r="E26" s="40"/>
      <c r="F26" s="14" t="s">
        <v>27</v>
      </c>
      <c r="G26" s="40"/>
      <c r="H26" s="19">
        <f>SUM(H22:H25)</f>
        <v>441861199</v>
      </c>
      <c r="I26" s="40"/>
      <c r="J26" s="40"/>
      <c r="K26" s="40"/>
      <c r="L26" s="40"/>
    </row>
    <row r="27" spans="1:12" ht="15" customHeight="1" x14ac:dyDescent="0.25">
      <c r="A27" s="40" t="s">
        <v>39</v>
      </c>
      <c r="B27" s="40" t="s">
        <v>40</v>
      </c>
      <c r="C27" s="40" t="s">
        <v>34</v>
      </c>
      <c r="D27" s="40" t="s">
        <v>35</v>
      </c>
      <c r="E27" s="40" t="s">
        <v>22</v>
      </c>
      <c r="F27" s="17" t="s">
        <v>23</v>
      </c>
      <c r="G27" s="40" t="s">
        <v>35</v>
      </c>
      <c r="H27" s="20">
        <v>6</v>
      </c>
      <c r="I27" s="40" t="s">
        <v>36</v>
      </c>
      <c r="J27" s="40"/>
      <c r="K27" s="40"/>
      <c r="L27" s="40"/>
    </row>
    <row r="28" spans="1:12" ht="15" customHeight="1" x14ac:dyDescent="0.25">
      <c r="A28" s="40"/>
      <c r="B28" s="40"/>
      <c r="C28" s="40"/>
      <c r="D28" s="40"/>
      <c r="E28" s="40"/>
      <c r="F28" s="17" t="s">
        <v>24</v>
      </c>
      <c r="G28" s="40"/>
      <c r="H28" s="21">
        <v>4</v>
      </c>
      <c r="I28" s="40"/>
      <c r="J28" s="40"/>
      <c r="K28" s="40"/>
      <c r="L28" s="40"/>
    </row>
    <row r="29" spans="1:12" ht="15" customHeight="1" x14ac:dyDescent="0.25">
      <c r="A29" s="40"/>
      <c r="B29" s="40"/>
      <c r="C29" s="40"/>
      <c r="D29" s="40"/>
      <c r="E29" s="40"/>
      <c r="F29" s="17" t="s">
        <v>25</v>
      </c>
      <c r="G29" s="40"/>
      <c r="H29" s="21"/>
      <c r="I29" s="40"/>
      <c r="J29" s="40"/>
      <c r="K29" s="40"/>
      <c r="L29" s="40"/>
    </row>
    <row r="30" spans="1:12" x14ac:dyDescent="0.25">
      <c r="A30" s="40"/>
      <c r="B30" s="40"/>
      <c r="C30" s="40"/>
      <c r="D30" s="40"/>
      <c r="E30" s="40"/>
      <c r="F30" s="17" t="s">
        <v>26</v>
      </c>
      <c r="G30" s="40"/>
      <c r="H30" s="21"/>
      <c r="I30" s="40"/>
      <c r="J30" s="40"/>
      <c r="K30" s="40"/>
      <c r="L30" s="40"/>
    </row>
    <row r="31" spans="1:12" x14ac:dyDescent="0.25">
      <c r="A31" s="40"/>
      <c r="B31" s="40"/>
      <c r="C31" s="40"/>
      <c r="D31" s="40"/>
      <c r="E31" s="40"/>
      <c r="F31" s="14" t="s">
        <v>27</v>
      </c>
      <c r="G31" s="40"/>
      <c r="H31" s="22">
        <f>SUM(H27:H30)</f>
        <v>10</v>
      </c>
      <c r="I31" s="40"/>
      <c r="J31" s="40"/>
      <c r="K31" s="40"/>
      <c r="L31" s="40"/>
    </row>
    <row r="32" spans="1:12" ht="15" customHeight="1" x14ac:dyDescent="0.25">
      <c r="A32" s="40" t="s">
        <v>41</v>
      </c>
      <c r="B32" s="40" t="s">
        <v>42</v>
      </c>
      <c r="C32" s="40" t="s">
        <v>34</v>
      </c>
      <c r="D32" s="40" t="s">
        <v>35</v>
      </c>
      <c r="E32" s="40" t="s">
        <v>22</v>
      </c>
      <c r="F32" s="17" t="s">
        <v>23</v>
      </c>
      <c r="G32" s="40" t="s">
        <v>35</v>
      </c>
      <c r="H32" s="20">
        <v>6</v>
      </c>
      <c r="I32" s="40"/>
      <c r="J32" s="40"/>
      <c r="K32" s="40"/>
      <c r="L32" s="40"/>
    </row>
    <row r="33" spans="1:12" x14ac:dyDescent="0.25">
      <c r="A33" s="40"/>
      <c r="B33" s="40"/>
      <c r="C33" s="40"/>
      <c r="D33" s="40"/>
      <c r="E33" s="40"/>
      <c r="F33" s="17" t="s">
        <v>24</v>
      </c>
      <c r="G33" s="40"/>
      <c r="H33" s="21">
        <v>5</v>
      </c>
      <c r="I33" s="40"/>
      <c r="J33" s="40"/>
      <c r="K33" s="40"/>
      <c r="L33" s="40"/>
    </row>
    <row r="34" spans="1:12" x14ac:dyDescent="0.25">
      <c r="A34" s="40"/>
      <c r="B34" s="40"/>
      <c r="C34" s="40"/>
      <c r="D34" s="40"/>
      <c r="E34" s="40"/>
      <c r="F34" s="17" t="s">
        <v>25</v>
      </c>
      <c r="G34" s="40"/>
      <c r="H34" s="21"/>
      <c r="I34" s="40"/>
      <c r="J34" s="40"/>
      <c r="K34" s="40"/>
      <c r="L34" s="40"/>
    </row>
    <row r="35" spans="1:12" x14ac:dyDescent="0.25">
      <c r="A35" s="40"/>
      <c r="B35" s="40"/>
      <c r="C35" s="40"/>
      <c r="D35" s="40"/>
      <c r="E35" s="40"/>
      <c r="F35" s="17" t="s">
        <v>26</v>
      </c>
      <c r="G35" s="40"/>
      <c r="H35" s="21"/>
      <c r="I35" s="40"/>
      <c r="J35" s="40"/>
      <c r="K35" s="40"/>
      <c r="L35" s="40"/>
    </row>
    <row r="36" spans="1:12" x14ac:dyDescent="0.25">
      <c r="A36" s="40"/>
      <c r="B36" s="40"/>
      <c r="C36" s="40"/>
      <c r="D36" s="40"/>
      <c r="E36" s="40"/>
      <c r="F36" s="14" t="s">
        <v>27</v>
      </c>
      <c r="G36" s="40"/>
      <c r="H36" s="22">
        <f>SUM(H32:H35)</f>
        <v>11</v>
      </c>
      <c r="I36" s="40"/>
      <c r="J36" s="40"/>
      <c r="K36" s="40"/>
      <c r="L36" s="40"/>
    </row>
    <row r="37" spans="1:12" x14ac:dyDescent="0.25"/>
  </sheetData>
  <mergeCells count="51">
    <mergeCell ref="G27:G31"/>
    <mergeCell ref="I27:L36"/>
    <mergeCell ref="A32:A36"/>
    <mergeCell ref="B32:B36"/>
    <mergeCell ref="C32:C36"/>
    <mergeCell ref="D32:D36"/>
    <mergeCell ref="E32:E36"/>
    <mergeCell ref="G32:G36"/>
    <mergeCell ref="A27:A31"/>
    <mergeCell ref="B27:B31"/>
    <mergeCell ref="C27:C31"/>
    <mergeCell ref="D27:D31"/>
    <mergeCell ref="E27:E31"/>
    <mergeCell ref="A16:L16"/>
    <mergeCell ref="A17:A21"/>
    <mergeCell ref="B17:B21"/>
    <mergeCell ref="C17:C21"/>
    <mergeCell ref="D17:D21"/>
    <mergeCell ref="E17:E21"/>
    <mergeCell ref="G17:G21"/>
    <mergeCell ref="I17:L26"/>
    <mergeCell ref="A22:A26"/>
    <mergeCell ref="B22:B26"/>
    <mergeCell ref="C22:C26"/>
    <mergeCell ref="D22:D26"/>
    <mergeCell ref="E22:E26"/>
    <mergeCell ref="G22:G26"/>
    <mergeCell ref="L11:L15"/>
    <mergeCell ref="I15:K15"/>
    <mergeCell ref="A5:L5"/>
    <mergeCell ref="A6:A10"/>
    <mergeCell ref="B6:B10"/>
    <mergeCell ref="C6:C10"/>
    <mergeCell ref="D6:D10"/>
    <mergeCell ref="E6:E10"/>
    <mergeCell ref="L6:L10"/>
    <mergeCell ref="I10:K10"/>
    <mergeCell ref="A11:A15"/>
    <mergeCell ref="B11:B15"/>
    <mergeCell ref="C11:C15"/>
    <mergeCell ref="D11:D15"/>
    <mergeCell ref="E11:E15"/>
    <mergeCell ref="A1:M1"/>
    <mergeCell ref="A2:B2"/>
    <mergeCell ref="C2:D2"/>
    <mergeCell ref="F2:G2"/>
    <mergeCell ref="H2:K2"/>
    <mergeCell ref="M2:M4"/>
    <mergeCell ref="A3:D3"/>
    <mergeCell ref="E3:L3"/>
    <mergeCell ref="I4:K4"/>
  </mergeCells>
  <conditionalFormatting sqref="H6:H9">
    <cfRule type="cellIs" dxfId="7" priority="5" operator="between">
      <formula>$I$9</formula>
      <formula>$K$9</formula>
    </cfRule>
    <cfRule type="cellIs" dxfId="6" priority="6" operator="between">
      <formula>$I$8</formula>
      <formula>$K$8</formula>
    </cfRule>
    <cfRule type="cellIs" dxfId="5" priority="7" operator="between">
      <formula>$I$7</formula>
      <formula>$K$7</formula>
    </cfRule>
    <cfRule type="cellIs" dxfId="4" priority="8" operator="between">
      <formula>$I$6</formula>
      <formula>$K$6</formula>
    </cfRule>
  </conditionalFormatting>
  <conditionalFormatting sqref="H11:H14">
    <cfRule type="cellIs" dxfId="3" priority="1" operator="between">
      <formula>$I$14</formula>
      <formula>$K$9+$K$14</formula>
    </cfRule>
    <cfRule type="cellIs" dxfId="2" priority="2" operator="between">
      <formula>$I$13</formula>
      <formula>$K$13</formula>
    </cfRule>
    <cfRule type="cellIs" dxfId="1" priority="3" operator="between">
      <formula>$I$12</formula>
      <formula>$K$12</formula>
    </cfRule>
    <cfRule type="cellIs" dxfId="0" priority="4" operator="between">
      <formula>$I$11</formula>
      <formula>$K$11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scale="54" orientation="landscape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Vanegas</dc:creator>
  <cp:lastModifiedBy>Victor Vanegas</cp:lastModifiedBy>
  <dcterms:created xsi:type="dcterms:W3CDTF">2020-10-14T22:18:53Z</dcterms:created>
  <dcterms:modified xsi:type="dcterms:W3CDTF">2021-08-14T05:28:20Z</dcterms:modified>
</cp:coreProperties>
</file>